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JN-SRV12\Zajednicki\_Postupci\2021\2021-11_Uredski_materijal\3. Izvršenje\2. Izmjena cijena\GRUPA 2\"/>
    </mc:Choice>
  </mc:AlternateContent>
  <xr:revisionPtr revIDLastSave="0" documentId="13_ncr:1_{163CA452-AEB0-48B1-91E8-C93D07111EA4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STUDENI 2025." sheetId="33" r:id="rId1"/>
    <sheet name="LISTOPAD 2025." sheetId="32" r:id="rId2"/>
    <sheet name="RUJAN 2025." sheetId="31" r:id="rId3"/>
    <sheet name="KOLOVOZ 2025." sheetId="30" r:id="rId4"/>
    <sheet name="SRPANJ 2025." sheetId="29" r:id="rId5"/>
    <sheet name="LIPANJ 2025." sheetId="28" r:id="rId6"/>
    <sheet name="SVIBANJ 2025." sheetId="27" r:id="rId7"/>
    <sheet name="TRAVANJ 2025." sheetId="26" r:id="rId8"/>
    <sheet name="OŽUJAK 2025." sheetId="25" r:id="rId9"/>
    <sheet name="VELJAČA 2025." sheetId="24" r:id="rId10"/>
    <sheet name="SIJEČANJ 2025." sheetId="23" r:id="rId11"/>
    <sheet name="PROSINAC 2024." sheetId="22" r:id="rId12"/>
    <sheet name="STUDENI 2024." sheetId="21" r:id="rId13"/>
    <sheet name="LISTOPAD 2024." sheetId="20" r:id="rId14"/>
    <sheet name="RUJAN 2024." sheetId="19" r:id="rId15"/>
    <sheet name="KOLOVOZ 2024." sheetId="18" r:id="rId16"/>
    <sheet name="SRPANJ 2024." sheetId="17" r:id="rId17"/>
    <sheet name="LIPANJ 2024." sheetId="16" r:id="rId18"/>
    <sheet name="SVIBANJ 2024." sheetId="15" r:id="rId19"/>
    <sheet name="TRAVANJ 2024." sheetId="14" r:id="rId20"/>
    <sheet name="OŽUJAK 2024." sheetId="13" r:id="rId21"/>
    <sheet name="VELJAČA 2024." sheetId="12" r:id="rId22"/>
    <sheet name="SIJEČANJ 2024." sheetId="11" r:id="rId23"/>
    <sheet name="PROSINAC 2023." sheetId="10" r:id="rId24"/>
    <sheet name="STUDENI 2023." sheetId="9" r:id="rId25"/>
    <sheet name="LISTOPAD 2023." sheetId="8" r:id="rId26"/>
    <sheet name="RUJAN 2023." sheetId="7" r:id="rId27"/>
    <sheet name="KOLOVOZ 2023." sheetId="6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3" l="1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7" i="33"/>
  <c r="H32" i="33"/>
  <c r="H46" i="33"/>
  <c r="H31" i="33"/>
  <c r="H30" i="33"/>
  <c r="H46" i="32"/>
  <c r="H33" i="32"/>
  <c r="H32" i="32"/>
  <c r="H31" i="32"/>
  <c r="H30" i="32"/>
  <c r="H46" i="31"/>
  <c r="H33" i="31"/>
  <c r="H32" i="31"/>
  <c r="H31" i="31"/>
  <c r="H30" i="31"/>
  <c r="H33" i="30"/>
  <c r="H46" i="30"/>
  <c r="H32" i="30"/>
  <c r="H31" i="30"/>
  <c r="H30" i="30"/>
  <c r="H46" i="29"/>
  <c r="H33" i="29"/>
  <c r="H32" i="29"/>
  <c r="H31" i="29"/>
  <c r="H30" i="29"/>
  <c r="H46" i="28"/>
  <c r="H33" i="28"/>
  <c r="H32" i="28"/>
  <c r="H31" i="28"/>
  <c r="H30" i="28"/>
  <c r="H46" i="27"/>
  <c r="H33" i="27"/>
  <c r="H32" i="27"/>
  <c r="H31" i="27"/>
  <c r="H30" i="27"/>
  <c r="H46" i="26"/>
  <c r="H33" i="26"/>
  <c r="H32" i="26"/>
  <c r="H31" i="26"/>
  <c r="H30" i="26"/>
  <c r="H46" i="25"/>
  <c r="H33" i="25"/>
  <c r="H32" i="25"/>
  <c r="H31" i="25"/>
  <c r="H30" i="25"/>
  <c r="H33" i="33" l="1"/>
</calcChain>
</file>

<file path=xl/sharedStrings.xml><?xml version="1.0" encoding="utf-8"?>
<sst xmlns="http://schemas.openxmlformats.org/spreadsheetml/2006/main" count="3892" uniqueCount="107">
  <si>
    <t>omot</t>
  </si>
  <si>
    <t>kutija</t>
  </si>
  <si>
    <t>komad</t>
  </si>
  <si>
    <t>pakiranje</t>
  </si>
  <si>
    <t>Redni
broj</t>
  </si>
  <si>
    <t>Jedinica
mjere</t>
  </si>
  <si>
    <t>Slika/fotografija u boji</t>
  </si>
  <si>
    <t xml:space="preserve"> Sylvamo France SA Saillat mill </t>
  </si>
  <si>
    <t xml:space="preserve">   Mondi Neusiedler GmbH </t>
  </si>
  <si>
    <t xml:space="preserve">  Mondi Neusiedler GmbH </t>
  </si>
  <si>
    <t xml:space="preserve"> Mondi Neusiedler GmbH </t>
  </si>
  <si>
    <t xml:space="preserve"> Sylvamo France SA Saillat mill</t>
  </si>
  <si>
    <t>Papir za ispis i kopiranje za fotokopirne uređaje, laserske i inkjet pisače</t>
  </si>
  <si>
    <t>Papir u beskonačnoj traci - za ispis na matričnim pisačima</t>
  </si>
  <si>
    <t xml:space="preserve">                        Aldini d.o.o.</t>
  </si>
  <si>
    <t>Papir za posebnu namjenu</t>
  </si>
  <si>
    <t>Stavlja na tržište: Makromikro grupa d.o.o.</t>
  </si>
  <si>
    <t>Proizvođač: Hewlett Packard</t>
  </si>
  <si>
    <t>Proizvođač: Muroll Kft</t>
  </si>
  <si>
    <t>Proizvođač: Mar Mar d.o.o.</t>
  </si>
  <si>
    <t>Proizvođač: Fokus d.o.o.</t>
  </si>
  <si>
    <t>Proizvođač: Mondi Neusiedler GmbH</t>
  </si>
  <si>
    <t xml:space="preserve"> Stavlja na tržište: Europapier Adria d.o.o.</t>
  </si>
  <si>
    <t>7MV79A HP Foto papir mat 180 g/m², A4 1/150</t>
  </si>
  <si>
    <t>Smartline ploter rola 80g, 914mm x 50m</t>
  </si>
  <si>
    <t>Smartline ploter rola 80g, 1067mm x 50m</t>
  </si>
  <si>
    <t>Smartline ploter rola 90g, 610mm x 50m</t>
  </si>
  <si>
    <t>Print Rite 180g/m² foto papir sjajni A4 1/20</t>
  </si>
  <si>
    <t>Print Rite 230 g/m² foto papir sjajni A4 1/20</t>
  </si>
  <si>
    <t>Fotokopirni papir u boji IQ Color pastel miks boja 80g A4, omot 250/1</t>
  </si>
  <si>
    <t>Fotokopirni papir u boji  IQ Color pastel 80g A3, omot 500/1</t>
  </si>
  <si>
    <t>Beskonačni papir Bianco 234x12 1+0, kutija 2000/1</t>
  </si>
  <si>
    <t>Beskonačni papir Bianco 234x12 1+1, kutija 1000/1</t>
  </si>
  <si>
    <t>Beskonačni papir Bianco 234x12/6 1+1,kutija 1000/1</t>
  </si>
  <si>
    <t>Beskonačni papir Bianco 380x12 1+1, kutija 1000/1</t>
  </si>
  <si>
    <t>Beskonačni papir Bianco 234x12 1+2, kutija 750/1</t>
  </si>
  <si>
    <t>Beskonačni papir Bianco 234x12/6 1+0,kutija 2000/1</t>
  </si>
  <si>
    <t>Beskonačni papir Bianco 234x12/6 1+2,kutija 750/1</t>
  </si>
  <si>
    <t>Beskonačni papir Bianco 380x12 1+0, kutija 2000/1</t>
  </si>
  <si>
    <t>Beskonačni papir Bianco 380x12 1+2,kutija 750/1</t>
  </si>
  <si>
    <t>SIHL Paus papir 90 g/m2 A4, omot 250/1</t>
  </si>
  <si>
    <t>Papir raster savijeni A3, diktando, omot 200/1</t>
  </si>
  <si>
    <t>Papir raster savijeni A3, čisti, omot 200/1</t>
  </si>
  <si>
    <t>Papir raster savijeni A3, karo,omot 200/1</t>
  </si>
  <si>
    <t>Papir raster savijeni A3, visoki karo, omot 200/1</t>
  </si>
  <si>
    <t>Fornax Indigo ručni papir A4, kutija 100/1</t>
  </si>
  <si>
    <t>Papir za tehničko crtanje 200g A4, pakiranje 100/1</t>
  </si>
  <si>
    <t>Papir za omatanje Pak papir, natron boja 90g, 88x126 cm</t>
  </si>
  <si>
    <t>Papir za omatanje Pak papir, natron boja 90g, 88x126 cm, pakiranje 15 kg</t>
  </si>
  <si>
    <r>
      <t xml:space="preserve">CR675A HP Premium Foto papir sjajni 300 g/m2,  A3 </t>
    </r>
    <r>
      <rPr>
        <sz val="10"/>
        <rFont val="Arial"/>
        <family val="2"/>
      </rPr>
      <t xml:space="preserve">1/20 </t>
    </r>
  </si>
  <si>
    <t>Papir za tehničko crtanje: IQ Premium Preprint 200g B1, 1/125</t>
  </si>
  <si>
    <t>1. Mondi Neusiedler GmbH                                2. Sylvamo France SA Saillat mill                                             3. The Navigator Company                                                 4. MM Kwidzyn                                          5. Fedrigoni</t>
  </si>
  <si>
    <t>1. Mondi SCP                                                                                                   2. MM Kwidzyn                                           3. Fedrigoni</t>
  </si>
  <si>
    <t>1. Mondi Neusiedler GmbH                                2. Sylvamo France SA Saillat mill                                             3. The Navigator Company                                                 4. MM Kwidzyn                                           5. Fedrigoni</t>
  </si>
  <si>
    <t>1. Mondi SCP                                                                                                      2. MM Kwidzyn                                           3. Fedrigoni</t>
  </si>
  <si>
    <t>Aldini d.o.o.</t>
  </si>
  <si>
    <t>list</t>
  </si>
  <si>
    <t>20/1</t>
  </si>
  <si>
    <t>150/1</t>
  </si>
  <si>
    <t>125/1</t>
  </si>
  <si>
    <r>
      <t xml:space="preserve">Papirnati blok za flipchart ploče Fornax 58x85,5 cm, 5 blokova </t>
    </r>
    <r>
      <rPr>
        <sz val="10"/>
        <rFont val="Arial"/>
        <family val="2"/>
      </rPr>
      <t>1/20</t>
    </r>
  </si>
  <si>
    <r>
      <t xml:space="preserve">Papirnati blok za flipchart ploče Fornax 68x97cm, 5 blokova </t>
    </r>
    <r>
      <rPr>
        <sz val="10"/>
        <rFont val="Arial"/>
        <family val="2"/>
      </rPr>
      <t>1/20</t>
    </r>
  </si>
  <si>
    <t xml:space="preserve">                                                                                                           Republika Hrvatska Središnji držani ured za središnju javnu nabavu</t>
  </si>
  <si>
    <t>Pakiranje ponuđenog proizvoda</t>
  </si>
  <si>
    <t>Jedinična cijena, euro bez PDV-a</t>
  </si>
  <si>
    <t>Fotokopirni papir bijeli, omot 500/1                                                  1. IQ Economy + 80g A3                                                               2. NEXO Premium 80g A3                                                              3. Fabriano Copy2 80g A3</t>
  </si>
  <si>
    <t>Fotokopirni papir bijeli Color Copy 250g A4, omot 125/1</t>
  </si>
  <si>
    <t>Fotokopirni papir bijeli: IQ Premium 160g A4, omot 250/1</t>
  </si>
  <si>
    <t>Fotokopirni papir bijeli: HP Premium 100g A4, omot 500/1</t>
  </si>
  <si>
    <t>Fotokopirni papir u boji IQ Color pastel 80g A4, omot 500/1</t>
  </si>
  <si>
    <t xml:space="preserve">Fotokopirni papir bijeli, omot 500/1                                                      1. IQ Economy + 80g A4                                                               2. NEXO Premium 80g A4                                                               3. Fabriano Copy 2 80g A4 </t>
  </si>
  <si>
    <t>Fotokopirni papir bijeli HP Premium 100g A3, omot 500/1</t>
  </si>
  <si>
    <t>Fotokopirni papir bijeli Color Copy 250g A3, omot 125/1</t>
  </si>
  <si>
    <t>Naziv proizvoda</t>
  </si>
  <si>
    <r>
      <t xml:space="preserve">Naziv proizvođača ponuđenog proizvoda/naziv robne marke proizvoda i </t>
    </r>
    <r>
      <rPr>
        <b/>
        <sz val="10"/>
        <rFont val="Arial"/>
        <family val="2"/>
      </rPr>
      <t>naziv trgovca koji stavlja proizvod na tržište</t>
    </r>
    <r>
      <rPr>
        <b/>
        <sz val="10"/>
        <rFont val="Arial"/>
        <family val="2"/>
        <charset val="238"/>
      </rPr>
      <t xml:space="preserve">  </t>
    </r>
  </si>
  <si>
    <t>Fotokopirni papir bijeli, omot 500/1                                                 1. IQ Premium 80g A4                                                                    2. HP Premium 80g A4                                                                    3. Target Executive 80g A4                                                             4. NEXO Excellent 80g A4                                                             5. Fabriano Copy1 80g A4</t>
  </si>
  <si>
    <t xml:space="preserve">Mondi Neusiedler GmbH </t>
  </si>
  <si>
    <t>Fotokopirni papir bijeli, omot 500/1                                                          1. IQ Premium 80g A3                                                                                2. HP Premium 80g A3                                                                  3. Target Executive 80g A3                                                               4. NEXO Excellent 80g A3                                                                           5. Fabriano Copy1 80g A3</t>
  </si>
  <si>
    <t xml:space="preserve">Okvirni sporazum broj 11/2021-2 </t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</si>
  <si>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RUJAN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</si>
  <si>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KOLOVOZ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</si>
  <si>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LISTOPAD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</si>
  <si>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STUDENI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</si>
  <si>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PROSINAC 2023.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</si>
  <si>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SIJEČANJ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</si>
  <si>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VELJAČA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</si>
  <si>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OŽUJAK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</si>
  <si>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TRAVANJ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</si>
  <si>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SVIBANJ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</si>
  <si>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LIPANJ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</si>
  <si>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SRPANJ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</si>
  <si>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KOLOVOZ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</si>
  <si>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RUJAN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</si>
  <si>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LISTOPAD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</si>
  <si>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STUDENI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</si>
  <si>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PROSINAC 2024.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</si>
  <si>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SIJEČANJ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</si>
  <si>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VELJAČA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</si>
  <si>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OŽUJAK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</si>
  <si>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TRAVANJ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</si>
  <si>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SVIBANJ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</si>
  <si>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LIPANJ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</si>
  <si>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SRPANJ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</si>
  <si>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KOLOVOZ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</si>
  <si>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RUJAN 2025.</t>
    </r>
  </si>
  <si>
    <r>
      <t xml:space="preserve">                                                                             Katalog ponuđenih proizvoda Grupa 2 - Papir za ispis i kopiranje i ostala papirna konfekcija - </t>
    </r>
    <r>
      <rPr>
        <b/>
        <sz val="12"/>
        <color rgb="FF0070C0"/>
        <rFont val="Arial"/>
        <family val="2"/>
      </rPr>
      <t>AŽURIRANO LISTOPAD 2025.</t>
    </r>
  </si>
  <si>
    <r>
      <t xml:space="preserve">                                                                             Katalog ponuđenih proizvoda Grupa 2 - Papir za ispis i kopiranje i ostala papirna konfekcija - 
                                                                                                                      </t>
    </r>
    <r>
      <rPr>
        <b/>
        <sz val="12"/>
        <color rgb="FF0070C0"/>
        <rFont val="Arial"/>
        <family val="2"/>
      </rPr>
      <t>AŽURIRANO STUDENI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</si>
</sst>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charset val="238"/>
    </font>
    <font>
      <b/>
      <sz val="1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4" fillId="0" borderId="0"/>
    <xf numFmtId="164" fontId="6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2" fontId="0" fillId="0" borderId="0" xfId="0" applyNumberFormat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0" fillId="3" borderId="0" xfId="0" applyFill="1"/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0" fillId="0" borderId="5" xfId="0" applyBorder="1"/>
    <xf numFmtId="0" fontId="0" fillId="2" borderId="1" xfId="0" applyFill="1" applyBorder="1"/>
    <xf numFmtId="0" fontId="14" fillId="2" borderId="1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4" fontId="1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2" borderId="3" xfId="0" applyFill="1" applyBorder="1"/>
    <xf numFmtId="0" fontId="14" fillId="0" borderId="5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3" xfId="0" applyFill="1" applyBorder="1"/>
    <xf numFmtId="0" fontId="0" fillId="3" borderId="0" xfId="0" applyFill="1" applyAlignment="1">
      <alignment horizontal="center"/>
    </xf>
    <xf numFmtId="0" fontId="11" fillId="0" borderId="4" xfId="0" applyFont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</cellXfs>
  <cellStyles count="9">
    <cellStyle name="Normal 2" xfId="1" xr:uid="{00000000-0005-0000-0000-000000000000}"/>
    <cellStyle name="Normal 2 2" xfId="3" xr:uid="{00000000-0005-0000-0000-000001000000}"/>
    <cellStyle name="Normal 2 3" xfId="6" xr:uid="{00000000-0005-0000-0000-000002000000}"/>
    <cellStyle name="Normal 4" xfId="2" xr:uid="{00000000-0005-0000-0000-000003000000}"/>
    <cellStyle name="Normalno" xfId="0" builtinId="0"/>
    <cellStyle name="Normalno 2" xfId="5" xr:uid="{00000000-0005-0000-0000-000005000000}"/>
    <cellStyle name="Normalno 2 2" xfId="7" xr:uid="{972EDEB8-6330-4783-B117-894AB488C56B}"/>
    <cellStyle name="Normalno 2 3" xfId="8" xr:uid="{70268CC0-04B2-4ADD-BF8D-1DE61C53D09E}"/>
    <cellStyle name="Zarez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B1A6B-9C8C-48FF-9150-A7ECD9A2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E95B5-DBC5-4550-A620-382C02112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D8680C-C294-4E51-9EFC-F0BF4406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1A5ADE-A273-4A11-8CAD-ACEA3ADFC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6724A62-1365-47E3-8FEF-CD6DD4874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D721A3-6D7E-4F8A-A9A2-C2B289A97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7656A59-F292-4D56-8EAA-7405200C7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E9A212-F96B-4651-9FD3-2239D575B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6A4819-FA95-4283-910D-CE1099A1B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C096EDC-4B3B-41D8-9235-8D6F46CF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B8F21E3-4BF1-4FD7-8350-BAFEC947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23636E6-5150-4286-BBB8-2BC55479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9977F9-4148-4EC1-9A11-0634E86E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D118357-4E88-4062-A450-9F9A1D71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34F7DA8-7C48-4F58-9262-70EF7DFC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9847E3F-F9CB-493D-B87E-02D1091CE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3FABFB2-1C0D-42A8-9D1D-C9CFD90E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3E32668-398C-4D29-9DBD-9EF836E3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93FE25C-2433-4623-8D9B-CD3DCCC7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1A0D5A7-01BE-4DD0-A126-FBB7E16FB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5B94FA9-36C9-4436-9A3B-B8C456B0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82BB262B-2258-4E58-9CED-BEF086FD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913F169-A6CE-4284-859A-2B1324D9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1E4B616-CECA-43AE-A441-6989C21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06A4939-D41B-4884-9DB6-1A8A66F7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07D702F-8C29-47EA-9B99-42E5D6B8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7EA5662-858A-4849-9BC1-44E8BCEB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10105F8-093A-49D7-8D12-F9F0D701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98E803C-7838-4348-AAEF-D51660F62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14C31D4-7227-4DF0-873D-61A723ECE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E95DCF3-27F0-40F1-AEC0-13DCB049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851D126-00B0-4B54-A501-FAF8C0B6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4194031-47C0-4CE4-B003-40438DC0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9B2C0AF-60B5-46F2-99E5-94DC821C6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3EC7497-3921-4ED9-9E4A-FFF5F2E8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E648301-61FB-47D5-9C4F-04C52DE51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A2AA44F-6F67-4E23-A03B-8CF59288E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E4B7209-4667-4263-94B6-FACD914E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DDBF772-5440-4D25-B839-FACBFAB0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E735DF0-CD72-4135-80A4-21D2B65C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BF045C1-2DF3-457D-800C-B2EB5F775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65D237-7D57-417B-87E4-E91D42265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21FA8AE-4055-47C9-B2C0-F2E1BE91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50E3560-F2FA-447C-A2D2-A9DEAE62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420B898-F37D-4C75-845F-D3956C08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C5AA137-73CD-4C49-8AB8-9A043E4A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2AC80B3-1277-4425-890F-E7C04C4C4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C04347A-2045-473D-B707-24E3B5D6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DE0EE11-904E-4F00-A2D1-D5014B5F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B61F63B-1128-460F-BADF-DB6FD614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F71BC19-EFE1-4235-AA54-B3CCE2FB2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6CEF6D0-A575-4D13-AB12-75030541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996C8-58CC-4D72-A9F0-7F81A907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7BD61-7EA4-458C-9452-714F4D7C2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B9F7DC-A875-47F5-B673-E949E238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E01E08-E3C3-4543-AA77-240EE7787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9F40CC-3ACC-43A2-BAF6-9CD60E7A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124EF4-C314-44E6-B607-EDA2EF44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D11476-3F7F-4BA1-B1D6-170762FB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F36373-6B6A-430D-A706-2CBEA71FA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44DF57F-2DF0-4420-B6E2-714F5DBE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AC00DC1-EB5C-4CC2-B5FC-9B58B29D9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2207A2A-A70A-4CA8-A8E9-90D48912A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D5E798-1567-480F-8278-907C56303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10C7015-67DD-4684-96A9-6F99B271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377BAF7-5FC1-42AA-83DD-DD2BBDA0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2F20397-325D-4D0D-807C-2BC8028E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4105AD4-123B-4818-ACE8-11C87202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847CA31-D169-4770-A48C-68FAE186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98F5FE3-38F1-44BD-8EA5-EFF173C9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4E6D49B-BBC4-43CB-B4B8-64596F42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0E85AE5-71B4-4200-BDFA-D53178FA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0DE338C-4F97-4658-A89B-84D55A038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54A3BDBF-D34F-427E-A8A3-F51F9C57F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8481FDF-E332-4B2E-B0A9-94BE0368F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49DD973-14C5-4890-9937-48ED9E50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D5C1012-EE4E-47BC-A2D0-FD15A01D8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ABAC082-2FD9-44F4-8CA6-16827E53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033B18C-2830-4D4F-8BFF-137473C85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16018F8-E7EB-4B48-AFAC-3A1F74004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6579260-8A1C-4A27-B4F7-39C1AA7B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1B998C8-7FC1-4D8E-976F-006FC40C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01F2974-BB47-4EEC-BD37-04D4868E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495A379-4E1E-4F3C-8C21-881500B5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20C25BF-5C68-441F-8485-2AA43AB1F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A463096-B07C-4D8F-8620-D7D2C49B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C7F140C-DDCB-49F2-991E-D8A8EEB1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B5250D2-3772-4D4D-B552-B984DCD6A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408EBB0-13CE-4DB3-87E8-F3BB24E9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CA894FC-4D28-4D04-9819-880357D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E9134BF-89E8-4BE4-8354-8D1057A1F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981D24B-0768-428F-B0E0-7E7D0D38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33EF060-9291-4C4E-A0A1-0F69ED1F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67E616F-A2AD-4FCB-9CC4-0191F06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26C4D3D-D3A5-4B51-A31E-E5F9E72C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CD73069-E300-43D2-AA85-E6B31674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C64739D-D86B-4764-95A7-1186EEC42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580DB1F-A443-4D4F-8CFB-DC4033F9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B218CDB-C6FA-4E4B-B08B-C9FC721CF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08DAE8C-DB5C-4A46-AFC3-3B2751B1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C1568B2-E6BE-45DB-8FDB-293E0E1CC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9BE6C7E-E5E6-47BB-BB9A-F75A2B36F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8A8BE55-DAAC-457B-A193-545B7FCB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6A69222-4BC2-49CC-B008-139A944B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8B829-8A34-440F-B46F-1B8089C6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CFC9D2-3769-4E0C-9AD6-EC9F4BD44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6AD767-AE8E-463D-ABD6-25A3227D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64BD7F-5CA9-4676-92C9-1E1E30414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82DDA5-7222-40B4-BE0C-423B16056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A891F-312F-442A-90FA-1E6EA88D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588CFF6-722B-4E53-9F0A-93DF478C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AAF1D6-1ED0-4599-9CC3-1124697C5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89305E-E533-4592-A9F4-ECF7B74B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56F182D-1D38-4869-8299-CD4B8536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BBDDEF-7723-4D50-968C-AAACF5954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830C836-DDEA-4E13-B595-7D826C2B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2BBDB19-D62A-498C-B7B4-CE3249B1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6DF09A5-327B-4310-8CF6-3CBB0C6E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BB18FE1-076D-423E-94EA-0CECF7751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0639B97-4D0C-4EE0-9E19-1C6E00184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D79F12D-D5D9-423D-9F72-DE63EE21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941DE01-5C08-4A67-B3FB-C690731C2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2F56E8F-AD08-46AB-BBED-E283F151A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0E20BD1-B77D-44B8-9103-EFAEF02FF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B8E9CAE-2041-464E-BFD9-EA913A3B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830D9F67-A6AB-481C-B55F-5A3514DFF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0395D95-98AE-4D4E-BEF3-B70509F89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8F72090-447B-49D4-BE8A-DEA5CB132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C206327-115A-44F6-809F-95CA12012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653FF80-0D21-4A08-9C01-2B7670AF3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42A836D-AEC0-4EF4-8E76-2CE6F224B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3EE6EC6-2C23-4067-8BCF-C5485AB2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AAFC033-1C67-4363-947A-B7BD131D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1AF3EDA-612D-4BC1-8A7E-A365C5AE3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15C8216-F3CF-4245-B702-D7D6FF88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860BB60-7D4C-4922-ACE3-0B26E44C8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626E30B-65A4-4B41-BCC7-338BDAC0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F2AD803-CBAB-4EDF-91FC-98B8DDEDF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06342EF-110D-4026-B389-E7F205DF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D2DFE91-09C4-4AE3-8EEE-7444AA4D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AB9B614-8EBB-42C6-8A6C-23ABC693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AEC5818-2E34-4AF3-8F30-85EB0ACC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175B469-2A3D-4ED5-8213-313D3F21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8AB6985-2841-47F7-8CD1-CEB54CB3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EA2BEE4-9EA1-4C26-B12B-1FEA13E4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AC02FBB-D76B-4C3F-BE9E-BCA31B5F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B8CE4A8-E4AD-49E9-9B1E-9B1608EF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332CE39-916A-427B-B4A7-D07907D60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E97F31D-C1EF-4910-8366-A677B1C5E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0B0056A-16D5-4975-A8F8-B80B281A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15C5A6B-1E93-43AD-8751-20D6375E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A5452EA-72FE-4F14-B81D-46840A57D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51AFBA4-103B-49AF-B8F4-F50C7158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77C5775-071D-4337-B98B-0A369A34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70F3E64-FC4F-43AD-9043-CAB127827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887F764-8EC4-40FD-B74A-67BC8516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3525CB-7742-4888-97FA-6C3C02B6C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13D05F-FC85-4545-92E6-4DD53DFA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738767-88F4-43CB-B1DB-1F53DE30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0D63A-896B-452C-9B56-B69CB34FB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36B128-C771-40F8-A3C6-5B11BC6F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4694F8-B1EA-4A02-B585-58888BF05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8D7F7B0-DCED-4C4C-A003-BE7B85AB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40D8F98-668B-49EB-97F0-4DD47428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40BA6F-E465-4D83-9839-4B9E0C9F0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44E9E1D-0DA4-445F-A6E2-3E4D5D0D1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D89B784-5503-456E-A2E0-43997842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259A36-9574-4C18-AB34-D16B38B8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347F580-9244-4743-8194-65F3A681F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38B2E63-A54F-47DD-8FC1-FCFF8E9F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87CECAB-D366-4EA6-B418-6DB159902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800D100-321B-4889-A9EB-BABB26F0E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5FBA51E-B1D2-464F-924D-A24E37484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B809A26-5AE4-4BE5-92D1-CCB67A8A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8A07EDA-0B9E-4365-850D-CA2D3C3DE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63C4C74-5F9C-4826-AD41-21A49A547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FA04C38-BD52-43B1-B55C-8809B2098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96BC5EFA-F923-4E48-89E8-1D288D6DD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12E84C8-15F7-4ED3-82B5-0735DBD7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7D03231-8F5A-4DC7-8035-74408396F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40EAE52-7C1A-4423-9344-ADFC67A8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4D47468-5AF7-4898-BCB4-0F98762E6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08A26C2-8E6E-474F-9D8A-B85C1ACB6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BDADB3B-00F4-4C4A-A878-1AE23B54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37A6F41-53E6-425A-B993-580D695DC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90A0FDD-855C-4100-973D-122851566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543C606-5B06-4B31-9A08-5DEF5ECF3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3BC12B4-8065-490C-83A7-E945DBD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EB59DF1-8117-49FA-9721-7A0D3817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CDDDAE-8BC2-47EB-BCCF-604B5A81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368B0BE-1C0B-462E-97BB-3CBE9190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590F765-C9B1-4F4C-888E-807B61F8D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F011172-F0A6-43BA-BF92-C0278D9DB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57E0215-10E7-4727-80CB-8E8E19B4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A74B185-EC30-4B85-B00D-7F34DEFE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B1A135E-F8B4-4E52-B550-1E8080DC1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E37F37E-E07E-4BE9-A698-D10A52D2E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8738887-29D5-4C18-9A11-2E7F49F3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66BCEEC-CDA7-44A1-B84C-488BFCFE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934E151-0DEC-4326-9813-C8D81CBA8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F045D77-65A6-445C-9401-B99F83B2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805E956-FA6E-4CA9-83E1-7F7BD797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2A9D551-AE55-443E-A70D-44982D25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526618D6-56A2-4506-B37E-7BA3D25F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BAD523F-482F-4FFD-AFF1-F18F8D4D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48EDEB3-7432-45DE-A160-082645822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DAC1303-DDBE-4250-87AE-26F5164D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3062EAF-6227-4B38-BEFA-36223A4C1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C79CCF-8A45-4428-BEAA-FAA08573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B492D7-033A-42FD-9463-6C8BB2F28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59D33E-02E6-46BD-818E-576F4EE0D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23CA93-B79C-43E6-8B2B-0C6FBFD7E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707D9D-5F1F-40C2-8DB6-138584F0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E9A69E-A34F-49ED-8035-89DF2BB82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E4E12AD-80FE-4652-90BF-9A07742DD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26082F-C95E-4DC7-AD62-6CC645F07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37D0D4E-788E-4495-BE35-2174B5AC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AB8DFD-C105-4B8D-B1E9-DCB996A99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F11ECBA-F6C0-4BEF-B799-13C917B1E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5FCEC72-40DA-4B68-B81D-4F34419F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7321CF1-74B8-42E8-B6C6-9CCF5DCD9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E173299-B819-4BDB-AC95-037D2F62A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928ECC3-2DF5-42CD-BBF6-8718F0AA4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2899A81-E7EA-46D8-A197-BAFEC244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0752346-5939-4010-A13E-FE9333A3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2F82AFD-6E4D-4EC9-A9A6-532B9023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876A864-F1DC-4832-B2C0-E095357B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151999D-A0EF-42A6-B1C6-38EC9765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E4501B6-03DB-471B-A471-B4BE52314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6C520B5C-60DC-40F6-BEE9-6A0979B50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9DD4D3E-37C1-4308-8159-91E466156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BD5DCE3-55C6-4DB4-91E8-6DCD068FB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63E33F6-F8FE-4E19-B417-60043EC5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3886DD-D761-451A-84E5-F745892F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D599651-C54B-482B-84AA-89E5A7FF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388B41F-3893-4490-A8B4-A4A28345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2594910-8CD9-4F8D-A427-9C5F0190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590757D-D974-4907-8833-5A73DD88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CF9E681-74D7-4089-8C2F-133D6CE9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173B590-7EB4-42A9-9460-7DA5A8BF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1622995-476B-4A0C-BCA0-0B94E652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81D39EA-26E0-4FFB-9E00-5F8CA18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85076E6-0E4E-4D99-99ED-02227062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912176E-AC0B-4B42-AAA5-16E42CE5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736CC49-B577-4D31-A172-29A03269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20B394D-8BD1-4F84-AECC-0AC981BD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8EF4D6A-3C41-4570-9493-26C75986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CD2D6DD-B8A0-470A-85BC-BFE305A0E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3D16C8C-4B09-44AF-B45C-F93C71B80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2E7CE60-38C2-48AC-8591-4ACC7949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722AD95-4225-40A5-AD67-02866E06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11EBFB7-4A68-48F5-9ECC-6D9F490C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6DCFA45-4C9A-4C69-AD30-16A1E493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4B098CF-2649-4818-8608-9C1E426C9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B51CFA0-B0C4-430E-AEA0-EAD4C219A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DE319AE-C8B8-498F-A262-F7587E9F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07B80B1-7174-4572-A09A-32C32E5E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23AC7B6-32CE-46F5-8DA6-52CF699F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DFDC56A-E202-4E85-A620-55EEEEBF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9D9CF1D-7AFA-4ACB-8B3C-9AD3D0A7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D9D30-F9D3-4D79-BF85-BE866CAD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FECF76-B81D-4454-A170-8BBE7EC1B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4A84F-AC18-459D-9F14-28DF929D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DF244D-1D31-4A6F-A4A9-1557A00A4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CD8774-9A52-47B8-9376-5674BB1F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2B028B-CB52-40EC-A0F1-9A2EED3C7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328FA8-5859-4CCC-BC42-B25889C8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ECEF8CB-CAAC-4045-863E-0F74BF496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57536E4-54AD-418B-B2CB-678DCFF5C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DB8D7D-0FF0-4980-AB4B-134852758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0823DB8-141B-478B-80E3-3F8B3D274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E67B5C6-E3CD-4133-BA4D-FC20AD40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CBCD9CC-2620-4D57-B558-55D972C90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03F6C6A-797A-4C5D-8BF9-94680C952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D43FE10-4735-4898-8124-90ED14897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3E201BE-10C4-4AB6-BC18-5FA77CA6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20FA166-B658-4928-B095-D4BA1D20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BA7729D-6144-40B8-81DB-7159B812D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41E60DC-A1C0-4623-83B3-EF38E58FF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B1F50EA-2B87-4170-9425-88818FA4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E4DDB4F-B302-49FF-8160-F2F4B3067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F7B7480-3074-463B-9EF8-40DAC3AD5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BA51FD4-FCC9-4AB3-85D0-922D6D5A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12CDDBB-9531-44D4-B947-0A4170FD7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E648920-AA59-44C5-A454-49FACCF62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82966AE-83C4-4D33-993C-00A5158F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E1DEEAC-1631-4450-ACE0-50843D23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CEA0912-B485-43DB-96A2-D0A064712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B54EB1D-56AA-4646-A8E2-9359D969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12F98C3-8B69-449D-A4FD-E02C4BCA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6766A25-3479-4E80-B042-D8C4390B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D4351AF-E150-40BF-88EF-3EFA00A5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731DB48-4D65-4EF1-9C24-856ACEA1C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85FB140-4202-44D0-94DC-579CE9AE2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8016ECA-9C22-4528-8B56-0ABF444EA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F643EB6-65A4-4840-929F-BA1D43F8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33BBC3C-6D47-42BE-BFA4-AC5341DC6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C1F517C-0CC1-4A70-8CF1-4CC961438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287C99A-AA0B-4DA9-B9D9-8E3DA1CE9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33E5DA3-EAE6-4C96-8F24-9B11C3B3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FD3E55-48A0-431E-9E0A-A445F96E7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C70F99F-F9B8-41FC-A319-F55EE78F7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856CFD1-3A27-4AAF-B22F-E97E58AC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BEA1079-D650-4942-947B-43188C6F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37266DC-0606-42A6-B589-18F2F99E8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EE55B18-A251-4679-8D13-C63667BD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2F872D7-3ABB-4306-AE6E-C46C4465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3DD89C4-D855-441A-B498-BE301ED7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F14B952-B0B3-47E9-B249-12EA2C25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8D1DFC6-9FB2-4E67-81AE-07B98B10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7F079ED-6EF1-49B6-8543-15C6FFA6C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5365D44-FA70-426F-98FB-2F298722B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CD6E3-E523-4619-B839-ABD4C1EA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3CCCDF-A519-4DA5-84B0-B21180A2E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42DC67-0E4B-4364-AC6A-99AA6B02E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1559A4-C14D-42B9-841A-8A8D5B3A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96EADF-E04C-4E57-B14B-368B458B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78A49E-22B1-417C-8494-FF6EB797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EFB95B-E115-4F39-A9AB-FC7899C1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882161-C596-43F9-A4ED-541312CF9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FBFAD9-114B-4215-BBE4-D733914F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63C6AFC-A0CE-4792-938B-1B6B5BC8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8CAB41E-F779-4083-BA8E-0BAD74EBF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FD1B113-F85E-4C88-8AE2-56D87456B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F89A093-F119-41E3-8D71-30824AAF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A29CBFE-5180-412B-A58B-124A642A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22423FF-77CB-4E79-A738-15D6C622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6B4093F-8344-48A1-993E-54D70445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94DD06C-8CD8-4D3D-8670-F88632507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D4A3BA8-09AD-47F2-9742-3DA10EE8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391B7E5-C1FA-4674-9DAF-DA99E93E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A2777A3-954A-4426-962C-C4CD56130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19FFA94-267A-4A63-957D-AFB3AD80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7D7E54E1-BD09-4142-BF3A-1271345ED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F763DED-EF43-420E-B653-ECB78E9A2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78ED2FB-8180-46E9-A470-98D798C6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8ECA539-4607-4A73-8C7C-797136E86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80DC1E6-3C7C-43D8-A3C6-D56BD9BD9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28A888C-B585-4159-9C6D-964E17097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B40E82E-8244-403F-9094-CC82D63AD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2CFF083-ED17-4C99-A592-28D231FE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DC62902-7EBF-493E-8F8D-CF6E6016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DF0B4C8-B5C7-43B5-A403-8DA755CB8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72C20C1-3018-475F-A094-527A4496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2CFFDC5-546C-4B2D-9E86-29A78A184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05C1790-B100-4019-AE72-30432F81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664F1F7-E074-4B1F-B215-DD606000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C7EA383-6D81-4F39-AB38-B4861012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8752B05-DE70-43F7-8894-96C7D14B0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77289F1-D40F-44B0-A032-E57C1F3F7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10AE565-4F2F-4976-A585-A6F9F2F3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040ABD5-505B-4D7A-A863-B6739ED0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0AF796C-36A3-413D-81FF-D420F8A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D4A57D4-7D6A-439A-8EDE-752792D4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EAF44C1-0DB5-43B7-BCE8-FAA9EDCA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C4CB0A8-29D4-4BD2-9C8D-3073AD06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83365A4-F9D4-416B-BCA9-E5A22E20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9031932-1D4F-4BB3-B387-55858B561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166C620-53D1-499F-ABB1-F0B00175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F4CACBC-71FD-472B-BC11-66220953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20B16F2-E5AB-4A03-8ED9-8866585B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87DA892-EF51-4460-AFB3-51680536F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EB6C9BC-4DF4-4DE9-B789-31E304E8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D4A2ECA-8D8D-4D09-B1B8-512A65FA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981E5F-28E0-46BE-81BA-55C22CED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EE464C-135F-45F5-968C-2FF472917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E8D8BD-AC40-4FA4-959B-F735AC667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F29FA8-DD09-496E-8868-00016D8B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E287D8-D4E6-4772-9536-7D0580D60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C53C34-52BC-46DD-9CD1-4A8A4DAA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480E4F-ABAA-45EC-8AA6-20CB888A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95DD58D-1528-44B3-BC23-FB0B23CB0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0C2E67-FB85-4196-B8B9-10CAD7E1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D7BB96-2A33-4619-AFD7-9EA6860CE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A359F8-760E-438B-86CC-0F5AD64AF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C6B4C34-DD53-4E6A-B95D-F04C1964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A031E1-3800-44D7-89A9-F30996F3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B0D7D1D-0743-471E-9C91-920F9A49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B574D70-2D61-4E1A-95F1-A06F87B31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94117B1-99CC-47F8-B994-E0BDA184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B831BEF-DDEB-4107-A1DE-A27C6BEF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1ED6C44-B60A-4289-80BE-7240010CB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B09F9B4-6BA0-45D4-B2EA-169814B53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26CC7AF-DB4D-4F23-932F-C0F45C13A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BF52365-65F0-43C9-8E72-AC3B7006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A6DD3FFC-EAC7-4201-952A-01F0C3D6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100D972-F1D3-4BDE-8E4D-A37ECE80B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F8897CB-1FB4-46CF-B6BC-F48C0AE2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CA8CC03-B23A-469E-BA04-D0C180EC8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12A2C54-333C-4961-A1AD-DBE19754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A6483F6-214D-4162-A96D-2A7210406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C895F9D-81DC-4C69-B1DC-BFB4CC3D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CB23145-5BB5-4455-B391-8A2AAB26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1AF410B-F8CC-4FF7-B0C9-2E56E770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11CAB03-8D98-4FD7-AB8B-A10D51DD1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4F34F08-3D99-4DDE-872D-3E856B8FA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6A20DF9-4F2B-4FFE-BC75-34838EF2D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52BC4B5-F331-431E-A72A-EB287070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1BC0A89-90C1-4751-8CD0-F5DD52F5F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E103734-3122-4E65-AB4D-B22E56721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9D28637-C901-4EE6-BFE3-4A3F7946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927024A-A802-4A2A-B036-EC9C62EE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D40E636-C56D-4D62-AB9D-C130436E8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BA92C0C-1DC3-423C-877E-91CE73CC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A3BC1B7-6A08-45E1-91EC-112A4A22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284526A-CEB5-4D1B-BB2D-0EA70F8B6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E191094-99AB-4CF7-B914-F5CAE92A0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CD2611A-F6AB-4476-BC4C-F408D315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B28E895-30D4-4B84-8510-2A8CF6B48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AA3D278-74F6-481E-B808-36964CF5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E9BD870-187E-4D60-B6B2-EA6177DC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A2FF64D-E903-4187-B378-6F16CE127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D649033-2FCA-495A-A334-A00A90F0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54F68AC-2CA6-45F1-94FB-FA58DAA4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BCF5960-9B72-473E-9674-15433E29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84B326-6328-471E-BDA1-CC8393201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97772-751F-4C39-B674-DBFF45EAC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B40B03-0DB4-45B6-A935-9467B5BB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30D8BD-693E-43EF-8604-2B52EFB01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DD35FA-6BF0-4188-B919-ED3595F2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9C1EF7-D3A4-421D-A128-42E52F8E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19938B-7CFA-4AC9-AE72-38E32B534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32234C-30C3-424E-9BB0-57C3B86B8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9744F6-2504-4AD4-B865-3976EFA7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F753EC7-2BFA-4199-9EC4-36FFEFA5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A65C4D-7239-4487-B5A5-AABE5F4D5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CC89CCE-D563-422C-A810-A63C8F87D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E80112A-2CC8-4219-AA63-368DB5B08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3801E8C-B8A0-412E-80A7-8DEBFB52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B16EE4-A39C-4578-8F22-732B1AC3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37F89D6-6129-4DEA-A45B-2A382E6F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B2B92E8-AF8F-4D2D-B2CE-5686C22CF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BA71964-6818-4308-A85B-3A8AF856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B509AFD-05A2-4B74-9CD7-5D9D777C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A9D794A-B4A1-406C-90B3-68FF0F6AC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3A79183-4353-43BF-89F5-821EE0B36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FA6661D-5E54-48B0-B53A-A7C2B6E8D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640877B-CD86-4A33-ACDB-52707E030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171F2A8-2056-4604-9737-72AF037E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781EFE2-7FB2-4697-8649-EFE1E684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BB85EDE-3502-458C-944E-3ACB1600E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EE7067-2A7B-4DC5-A812-F636859B9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913859E-6594-4F56-89EB-BBCB2A872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A5B732B-A79A-4B2C-AE9D-47D24A206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8AEEED5-4F84-4961-A786-9BFF14771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4059A00-FD64-4D54-A6F4-43BE0568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4E9945B-4831-4754-81A1-24AFE0CE3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59EEA91-BE63-4DE0-BFD7-90843F8F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3C8BF60-B281-46F8-A6B4-38260C045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CDAEB2B-666E-4FD6-B7D5-49AC21DA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B806BC8-0A82-4DAD-868F-3E6F7BEB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EB40D65-FD90-4392-AE62-0E1E3024D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74BBB2F-8537-462C-9073-32139E07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A47A09B-54DC-43D4-868F-7BA5F88E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ABD6361-D7DD-4E62-A968-5EF204169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99C982D-C2DE-4885-8CFF-39348F9A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4A69B8F-F8B3-41E5-97C2-1186F984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5ACFFCC-E8A1-4C28-B0D7-FB8966785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3C8A862-8863-4754-8901-35DA7717C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0FC9CB8-68DC-4004-BB60-B9B150836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1704ADC-BEB2-4510-B714-D98D14CF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82EFCCE-BB94-43D0-B1B7-805F1E499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60071A6-B6F6-4DDA-8C98-973268889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F5E7233-C5E1-4CF5-8B38-F20717DE8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A7A2EBE-53EA-44E3-941F-9E52C241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7C7D168-615B-4D60-BDCA-A7BA9BEB2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1969B9C-3CF5-42C9-A263-0C151740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792E1DC-D6E3-4138-BDDF-9C7C1057B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01CC9-94C3-4C4B-B36F-199F0BE33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6B3FA5-D7DD-47DD-B2C7-A03256ED7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820F4E-0D57-4E8F-9A1E-C56C9B26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847E7D-23AC-46A6-A01D-E46EA3827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4FC384-76A3-42CE-A5E8-9EE0D2209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F1AC80-137E-48D6-907F-EE6494468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0FD06B6-D64A-4DAC-BC5E-7AAB64FF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33306D-056F-45B0-8FBC-FE7F8552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DFC9C5-C8F3-4B18-AA33-A57E250B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E05A98D-472D-457C-9135-29C83272E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FB69139-1996-478F-81AC-20FB9A3E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D3466FC-2CEC-4054-A390-34640468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A17CFA-17A4-4824-BBFC-4F4C0CCBF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16DDF5-8231-41C6-BE52-5116D774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C4CAF2B-F1FA-4BFB-8203-8E9EDB39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387595F-AE8B-43A3-8D09-2335F32E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3090EE2-525A-4A1D-8485-D1E3FCC8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AEF80DE-C565-49AD-A85A-FEE214F7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DB7EF14-0105-47C0-BE43-8FC4A9C2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9403F17-AA3D-4397-807C-437F6E16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E4A54C0-0DA8-4D70-A329-323A1646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88ABE7A8-30C9-47EF-A41A-706451CD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5373D1A-DBA0-4844-A80B-F477DF92B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B5C1715-5A18-4BE8-B366-63FEE713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C71526F-757A-4CB6-B91E-CF5DD59DE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6CC8D76-38ED-44CB-A503-B5187398B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5941BCE-4931-423E-AAE7-E08802DC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F8C487D-6EA1-4B53-A1B1-65F44AD1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B76C4FF-47F3-45EA-BABA-F683A9E1D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AA01461-9E0A-41A1-A471-5B1B99F72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34F7CFA-C776-4356-9824-F301ED737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7360AFB-B057-47CD-8222-4D9D938BB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211536F-E960-4D61-9766-25271D55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7D23E6E-4073-4F2C-9742-37E97326D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B4875FB-D338-4F57-AEC9-C94EF8CED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94A37D0-F142-4A2F-8A98-B87524EF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5E92CD6-DB4A-42C2-9E00-24341BE7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9637EB0-45AC-4FD8-9904-6C7C0A5D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5D1A29F-A151-45C6-9F4E-04D6A391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04CF191-9DF1-4A9F-850F-49717E77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62741E8-2A86-4BD1-991F-6BF9A18A8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9B21B08-2276-4E0D-87AF-F5D4D67C1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304C6FB-0EF9-4E09-9099-D898EB2B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91F05AF-1BBE-4D03-83AF-0CC8DAD20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CD44B1F-85DB-414F-90BA-29B5F856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E6FE34C-FA68-4C9E-AFC4-C94778422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7FCC6B3-BB56-436C-B81D-533E7A344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EF531A3-B83B-4E3A-A5E8-B655C58B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C82AB19-701E-4973-9329-20D36E9D1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57E3E1A-EC96-483B-A680-13F92BEB0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1120A44-78A4-4FF5-A63D-D395FE8F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B424C8E-BEBE-45F3-8632-F3EBFCED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AE29E6-724A-4EF7-8FDE-A6EB72869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2501F-A53C-47A5-9053-CD171DC5F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F9C9AF-F929-4FCE-B2CC-63536B07A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846878-A24D-41A7-930B-CB61217A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1C77DA-936F-4AA9-8184-257A328A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915D45-07A3-4D5E-9A1D-2ED3EB10F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287B39-8386-4B10-91D7-1E9562DFA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6873BC-2924-4ADF-8924-25CCAECE3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5EA3B9E-C360-4FA8-B37E-503E5902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0AF00FB-52D7-4746-9C1E-56CA6739A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BD28BBE-E54E-4D56-8D73-1B71D9DC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B14DD6-8D93-4024-8629-9C46318FC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1FA80A3-7015-4496-B243-CE28FE3A3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E70B5A-9A64-4207-8B4E-9F4839D7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C296D18-AB66-4641-84CB-95C6E784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C38BC79-E1E0-410E-BD8B-7D3C420F0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6850FC6-2078-4B7E-9F5F-5FCB5AE69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5151333-C40B-439D-AA50-9E1C4FA5F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6D57332-508B-4300-8E65-4A53960D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FCF84E9-0C2C-4BCD-AAAB-5F2C5412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994EED5-8B03-46B8-B1DE-27A44066F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5CE1C080-08F4-4E0D-8685-90276AC5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50B6F0B-5B78-4B99-B0FA-7AA2A14C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68C198F-B7D0-4674-BF02-53A7BB89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1DC82BD-E37F-4D45-AFF7-316E5819E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8C8551D-3DD1-4C93-BFA5-E3D40268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5FF3E03-B4FF-41C5-97FD-59278C5F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3F2B8CC-E87A-4822-855B-F7E39E651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B85D760-E9C5-498F-AD7C-E04B29142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FE756FE-51DB-467D-AD15-8BC751EDE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C57A36F-ACFD-418E-B1A5-3EC7A45E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E04BE1E-FC9E-4B9E-AF23-6C8CCDED7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514C496-5506-442C-B93C-112D430F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63A368-6C68-4225-AFA6-AF88064D7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842AAE2-CF13-4D7C-8D9E-6EB8A1D6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E3E2F34-6397-487A-B447-AEB78F7E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F84E4F4-FB27-4273-AEE1-CAA66CAC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80A2BF2-3B58-47CE-A7DB-70015D09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3FE3D99-617E-464D-86A4-053C7040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4C89761-1AB5-4FAC-B406-29BB9ACBB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A3A796C-197D-4F4C-9C8B-F5F3DB2F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1FFEBCA-5B09-4923-8075-6A6EFC08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DB9FA4A-C465-45F5-9FEE-31198C15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81F2C48-560F-4ABC-9B33-6D6EA8B51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912BD62-9761-4E6A-9072-0D25DE96E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E787F36-D615-417B-AE52-1FA60E968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D94D660-67BD-44AB-BF7A-F0D54985A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1C14D55-FACA-4F78-BAFA-31C4641C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41298BC-21F5-43F9-9236-44242130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1E11026-D609-4AB2-8395-873D6561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76568C2-2E8A-44B4-AA40-95560CA6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1CDD6F9-5EF5-47B6-BA82-AFB880A1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EF083-425D-4C4D-A9AE-FA9B415EC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557742-D5EA-4EB2-825D-41C78204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DCC1B9-2C03-48A4-8344-08CF7AE61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4AE5E1-0394-47A8-84E8-C3368DDA7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0C6A1-1920-4CDC-9A05-55BE3FAB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76D27C-E0C2-4779-A08D-2052C9A3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FACB065-F363-41AB-9D0D-844AB3B6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BC8A84A-5214-4FC4-8DDB-A543C376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F026377-A9DF-4B31-9203-41DCC70F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A4DDFF9-4E4E-4F81-B83E-FD3C68771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4454768-FE12-47C9-8329-52FF349A8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77C059-A63E-432A-A94E-A434A3C9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6C0DA4-AC6E-4A32-AFB5-34ED9B58B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E0C29CC-2A73-49D6-A4BD-FFC79436F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616AC0F-AD69-48D6-A24C-DED1A421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69C6245-F6A7-4A94-B641-0A113FE0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06F5F6F-C364-4434-9AF2-58BB74F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310F827-7A32-47E1-AB1E-884D18AA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B695261-4327-4710-BCF3-EF30C0B5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C242230-C010-4D5D-94F4-1A8D586A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0F50FC6-6BFF-4663-A709-1D22C8F9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7545628-98BB-4D09-B937-87C352533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710E64C-547C-4836-9386-2FACA9B2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51AF8CF-FA45-4F6A-A42C-482900E0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C648E1B-B783-4E28-A223-61C589042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B875800-4503-4DF1-92B8-50236F710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3C51EE6-65CD-4F8E-868B-6AC16A4E7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6103A99-DFB4-4CB0-A642-E29D2FEE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1567295-04B3-41DF-8E8C-20E61A01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FF0FF62-ED6F-4554-A774-AE8CA2E5F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C03DB78-D002-4463-A14E-7B74CDA9E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B4B179D-D30A-4CEA-BD29-2EFF1DFC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47EBC52-640D-40F0-8585-E3B7729F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B73B8F0-E5C5-4808-9395-10FF52FA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A9A5689-C4D0-4C8C-83ED-A06D4F63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87CA77F-7634-4139-AA50-872840794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055DAAD-1134-4277-ACB0-253B2D11F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2B138C1-0CF7-4164-A39A-9F4094822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A9C392A-DC6B-4DA8-A0C9-555505311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50387D9-2B4E-48EC-B2C9-299D9190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33C9592-7E53-4010-927E-07806CC0A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5A4D607-C57D-42E9-96A5-E2200F16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0AC8980-E4A4-475A-B3A0-DF4EE13F0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F56EBC0-2829-4365-9D43-D2862BA0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EBE94C4-AED3-4D49-9BC4-32FB67D75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E71F9D9-1547-4A8A-9219-C421FD3E1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3918192-563C-4124-BE5E-225DA1776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1EB0227-9125-4FBE-86DA-E35457B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A24592F-C5F8-4D7E-ACC8-5AAEC10D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497B871-4124-43C5-B9C3-B865E3C76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7E85F32-22CE-45D1-B56E-96BEA81E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3C5FC06-E9C0-4D5A-B871-AC3A35CC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81BDC2-61D8-480B-94BE-DF68E266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4480F-1EBF-472B-B44A-4D060E8D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6AFC33-E28F-4599-AE92-8205E969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C70ACF-1065-46DA-808E-492617050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587C1C-BCBD-4FCD-8916-79597A5D0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000015-A7CD-4BAF-92DF-A87EE5571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8A3F610-6396-49BA-A532-AB5F44798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9C5860-8CFF-4349-915F-6C44E762F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8AC58C-FDBD-43D4-BB07-EF9AB8BD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1BCF2CB-2715-4108-A914-FF366B9A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2F51409-BFC9-4092-A9E6-709082A77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2A27A29-ABAF-45E5-9125-D943023F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FC7604-0346-4F18-A490-07FD6C238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19C8E0A-D71C-4352-86B0-904365EC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553CBD7-995F-42BA-AB9C-CF9CBC10F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600BC82-957A-4251-A1EE-622AC67C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1AA12CA-2635-4EFE-B9CF-96D35E37D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84F3513-935B-4C23-AB73-AADC85FAA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B88C65B-F918-4DA6-B960-98ABF0691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0845D31-F392-49FA-B506-A09AA2F2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808F983-FA77-471F-92FD-02BEC930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C9EF85A3-B5B3-4CCB-A091-9D007419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D2B1A4E-0276-464B-9B9D-4291F8E7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CA35A48-B9DF-48CA-BB0C-E5905404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9C9D873-5BD4-47E6-95D5-E76607AF8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A1383FC-5ACD-4590-89AB-16EC4B13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7D66FE5-3228-4ECE-B54E-96C05D91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D8F9219-BCE2-441D-9175-8A6D85227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B273300-F7FC-4B37-88EA-7A9A56E6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ECF0E52-F1BE-488F-9EDE-4CE7C083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FBA25F4-0996-40BF-ABC9-F77DBDCF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A960C42-5A05-42E1-9649-771B9B63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B515ECA-0451-430F-9D84-28F073DB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0551D3F-0AAC-46BA-B1DB-0F18C760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194B05E-493F-4C4F-B605-DA0E9432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79E657A-7663-43DD-9944-188F27EB1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48097ED-EC9A-4784-9521-ABE3462CC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70E94E5-2F92-4430-80B2-2F770A4F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3564BE9-AA72-47AB-9365-811C4BD82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B3B960F-5BF1-4F3A-9E50-804CB622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4189C79-6FCC-4A02-8257-5BE946DF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37A971A-E88D-43B3-A86F-DFE23D97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D2C3ED7-2145-462F-BD4E-D896293D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553347A-7C16-4908-B17E-9C539E0EA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0523876-AEB1-4805-ADB6-F46C60CB2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C8A95F7-CEB0-499D-9CEB-E7AF0A0F8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9CE1227-112A-47D3-80E5-FF35E94C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92E2FF3-04F3-40EE-97C3-FEFF9261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CD73B6E-679A-4100-9DFE-C696F3C0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6543D92-58C3-49D0-B4AC-B138D1750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2CCA56D-9A70-4975-82A3-67B8653C0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45C03EA-F1F5-4C68-B8B8-4F907E25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B6908-B3DC-455A-81A6-8880B03A8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EDC97D-58FB-4EF2-A746-C0439A48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C0EE91-8A74-46FF-BC04-11CE467D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58709E-D0C6-4BF6-B083-41B0D69AE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95448C4-BE06-447C-ABB3-67036961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DE2B27-6D4C-4B7F-BDF2-38F4063A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F0EF3D-0597-4BF1-8715-A0844F520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C742EDA-98D0-4B9C-B1A9-44223A229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269D886-03D5-43DE-A25C-C249B6DE5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9FE2D0-7CE4-4207-8CC3-A03E5F805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16183C4-1567-4354-93FD-69C58E2F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AB7D980-6F49-43CA-A48B-75D0CA7F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75066EF-FBF2-4140-8EE5-19DFB4D7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484C2CC-74B6-41B6-9CC3-024E7D8D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16D9DA-4862-4281-A300-8F2906B2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C1DCC3A-A91F-4190-9C6A-C390BED9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1E15608-0A69-4A2D-B3B9-00C2073CD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01BB67D-F233-4873-B4C9-8CD9C3467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00C1FB2-3D1A-44A9-9974-717BBC57A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DA3A082-1B54-4CB0-93D6-D7304796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D0907B1-2D7E-446B-B32F-79A7202A7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FBB7BD5A-0A94-4708-A79A-C96A9CC2A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731E2C3-98FA-49C2-A0DF-0876DE0FA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248A5FC-D5FB-4BA4-B478-84490A9E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0DE2BB7-7F65-4F72-A64C-6EB92B21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18B6CDC-60C9-4A59-9B56-6C13933C5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CCAE89F-97F5-417E-8748-9D2F53CB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8652DBA-0AD1-454B-A07C-F24A7BE3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72A64BE-759D-44F3-8F34-64508095E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377C990-4180-46F1-8101-31D3B70B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976E96D-B219-4506-8808-62E3F46D8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F3DFDB1-FCF6-4DBC-8246-A604C205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3DA8028-9DB4-43AE-9794-9452EDED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6E22E32-6624-45A2-8AD4-40B3E6F3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69A790D-F765-4D01-9783-9D6699B32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7B1440F-21EB-4F0E-9020-9DF0CE48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78101D7-B931-4E51-9627-8C3E33BC7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3EA7997-5714-4238-B1C6-2C36DDC20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C57743F-6185-433D-88BC-21EE2E78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CEA6FE0-B112-44FE-9AC6-E2078D044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C18CEE0-59FD-4180-88F3-F4A8C7BC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7A4B01C-52C3-45C2-8BAF-970BE8CE8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D7EC6CF-BFBA-46D0-8680-166A43FD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A23EDD7-68A3-4AE9-B000-A171DD20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B111237-A836-4ACD-928B-70E20A172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8F0F66F-9CC4-4E32-ACB6-96642242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D13277E-2BFD-4E65-98E7-13D158634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213B5B5-AE83-4F3C-9FA7-32566DB6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15BC115-7E14-4D2D-9B36-FAB9F6BEE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01FB68A-7912-4EB2-B1F3-CAF30972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8742A07-75DF-4B37-918B-CC3F3D83B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10DA0D2-824F-4AD6-A779-F28D57F9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57AD0-4635-4F60-AC00-C7C79B580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F37C2A-004E-4E81-8191-49EC45C54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53AC43-884C-4DFC-B895-23EBA57CB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2B3BAE-ECAC-40A8-95EB-586C19AC5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E3CCED-C8F2-42A7-850A-E044E6BF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F338F9-C77F-48F7-8813-E7C746C1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BBB825-8C56-4DAD-BB38-99894884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3A4265-8500-488C-A64C-BE742014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8CFEE43-10AC-4E2F-9D41-A1A34FC7A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171A1F6-51F9-47FA-A4CD-1288FBDB4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5849520-5E41-4A57-B4DB-90381D69C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475FC1-E2F6-49A0-8CCD-B9A9DCAA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68A664B-0E98-4DD5-9D07-5F4B0E23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B3B352D-B3D8-4068-BFA1-3F6166BD5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6094333-38D1-431A-A9E8-94AECA27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E0A29A2-6D69-4402-B953-3D8E64B4B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67E459B-8FF4-4A5C-8275-A223FEAD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CB7E4FC-1392-4705-8C0B-ED651C52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559D787-1472-4D16-8EA9-32056E80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5E943A2-FE76-40C2-866C-F631A8E8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7FB6B5E-7949-405A-90DF-6F19B442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E61056CE-006D-4FED-873B-08460491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F69CF21-DCFA-4A38-872D-C860B650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8950858-7E13-4345-B06B-EB9848B42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E32420B-0F01-4043-8BAD-826365F1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5522AFB-2471-4D6B-9524-E02080D1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0A1D676-4AEB-4076-83F6-889D86F4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34228CD-4DC4-4EB9-82EA-6F4BA47E9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7D6CA12-C7B7-4D2D-A8ED-F635B411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E98BB2A-8C66-43F7-94EE-0D0B91C05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BF647CE-0C40-43C9-81C2-F138F306C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128D5DC-2748-46A8-857D-C52EEE96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4415EBB-3A13-48F8-BC4E-92F7A7D3E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C5D0EBC-D644-4FDD-820F-5F1DD81D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BED9286-5CBF-43E7-8CAF-5D495083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A8A4EF8-2CF4-4A3E-8509-1523FCF2F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E3F0E38-2617-4960-9DE8-E4E50B49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DCFEE12-0F09-4D90-8979-BAE40CAF7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45FD7DF-A075-4EC0-9A48-3D9DC8C2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4B714AB-1ED8-4E96-9338-120CF08C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1BFF987-8F7B-4750-9967-E156E0BDE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88FFB2A-5277-4AD3-9B56-8E4771F72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E5E030C-C118-488D-9B86-51D912087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A1DFF25-EBC7-4A29-8DE9-445EF8609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1919BF4-02B0-4A85-8232-896106B14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23751CE-D6BA-49D3-800A-87E0578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AC603E4-98B7-42B9-8570-6B44C66B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B68323E-288A-4870-AE90-EFFE94A0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11DE015-5833-4D7E-94B1-D54F9AEB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1844D81-8DC7-4B2F-80D2-44385CC1B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645B9A67-8F04-4A62-81E0-2FC5350D3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8F8964D-4E17-4DA9-89AC-59CAC961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806A3-402B-488E-B88D-DA10EFDC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F45E0-30E3-4FB9-9CFE-F4A924DF7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1B542C-7B46-4F20-966C-76667A93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CFA856-939E-4F30-9F34-742C570E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3BF810-4D1F-4114-BDAC-5B6C4101D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4FCFA7-4201-4DCB-B9DB-009C99B5C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694779-0D9C-40C2-BB40-A82B51D4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3826A1-3FA0-413A-8754-3BFE91D11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E6300B2-AAE3-4A1D-A43F-1ACAC85C1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4DF214-125C-4E37-B63E-CF8BAE65A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D44C6BD-1CC4-453F-9D1C-47883CE50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91F2F48-6ABB-460C-A899-F27409A8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8C5A74F-F7D5-4CBC-856A-E85A384C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3177E4A-7515-470C-BE11-84B39AB1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E67DC5A-AFD6-4CBC-8636-CE2BDD7CF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EA060FD-1467-45FE-BCFA-E845B0E5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8E97992-27E1-4BA3-96F3-E34EEF70A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57B70BE-FE13-4270-89D4-CF365E99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A24BEE4-062E-4EFB-A2D6-F094BDB9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BE132AE-BF5E-430C-9803-985638687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3F5B7DF-1524-451D-B421-A45F2E6D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F4316824-6744-4893-BA14-AFB5E526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CD79B9E-9768-41E9-A97D-9F8A25F3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E865B4A-FA6F-42F4-AEDD-A541B0B1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14F9855-C433-4C48-9434-AB97F850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F68E3D0-F85B-4F90-B414-CF243590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6AAE88F-EAB9-465B-BE49-5E443AE3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4252FC2-E0C9-4F7A-9271-5F38EBE7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1CC2FA8-62B5-4489-8722-46B530AF2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F48F5FC-5306-49BA-8764-C91008B8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12C1CE3-E6EE-41E1-8609-17B184D3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2C963D0-04F4-427A-8A4F-31487E17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E9626CA-C8E1-4817-A3CC-E7911DB2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1C11EFA-F75A-4D44-836E-72E79B65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3015A5-6CC1-4DD3-BB08-D869FB7D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238B520-4622-4C51-9FB0-04B460239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1A7DCD7-15D4-4402-A766-3EE2F790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BFF73E2-A6AB-4F84-A982-274728EB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7DEAC9D-3526-422A-AE43-235C7EB6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4B18F2D-C054-42E1-8401-BAAD1A9C9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1CF3158-2BDB-4032-802E-DFA40B8A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A6B7DBA-3D2A-4278-952A-DF4A032E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45A1979-206E-4AE3-A1A9-0630F29F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D124016-8FF0-43E8-B5BD-CC5EC258B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25A9AC5-0970-49D4-93E5-998C049D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9BDA6E7-EE77-483D-9FD0-86EC721AD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E7BFE00-7244-47F8-8B42-513EE24B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5B33FA5-713D-4EBF-9D4D-52129160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EA52CD7-9AFF-4750-8EEB-353CBD2F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FF52B2F-E399-4641-AD1E-69DFB6F4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5A296B-4115-4004-B8C1-1C6695084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C3AEC54-0CA6-47A2-8132-DA7BF020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040DE2-B3A4-48D5-A805-BEC786C3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63DD1C-D8A8-4C37-AE88-67A7523F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BE79E9-0C74-4165-B7FC-F593D4608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6DF734-3DEF-458E-B8FE-296163D0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989092-730F-49E8-AB19-5AD591FE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336A2D-4A03-4689-BF4C-5166A478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65C7109-7484-4F13-944E-651D0C39B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49FF4B-81AF-41B9-B0F1-693AFD1F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6C9DCE4-4C84-4BF5-98CB-751C3782D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5391047-F969-46A3-8BB0-0C095B67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5F56432-671B-49F1-928C-FD32865E4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4CABEA-427F-4B2D-9CCB-25A18681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FE1CD95-D175-4A07-BD19-B5F1439A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13156FA-0339-4C39-B596-B97C00F98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B3336D6-3656-4AE3-8B22-DF0F0AC60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89645A6-7EF8-4366-A46F-FAF2B7F6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98C8E50-1632-4FC6-BD76-E4F20F54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0D81A62-69C2-4C02-B9CF-9A22EAF5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2F267DE-FF55-411E-B1AA-84189273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F6E05AB-475C-491A-855C-BFA87C34E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C8EBACE-7E00-4B3C-AFF1-4802BAF3A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6A3D5818-3137-44C7-A898-A91572FF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9E6945A-083D-4587-9EE3-10C6B17AA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AF73A51-C364-43E1-9E70-A89CE651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6E5087D-BBB4-4B01-916C-BD1C9292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B7A66A4-7166-40BB-B922-DE059F81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521C201-9D5C-4456-B045-CD9E89D8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C88B0C7-E831-46E3-B70B-44C93476A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E23583A-D168-4D44-91F0-4A9B0DC10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955CB69-AA87-46DF-8752-5D3B55605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0C4239D-68CD-44BF-B880-A3158FCF6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7FD2EC7-44B1-49BA-92CB-393EEBFD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9C0F1DB-91CD-4E85-BF81-D65582204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C618B73-8580-4E59-AF14-B1DB15C6B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C16D4D3-62AE-4B2D-99C0-01C78001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FDC3278-0495-49C9-96C5-80793B109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DDCB99D-6EC4-46A0-9AA1-FBB6914C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A395565-A5E4-497B-9BD9-F42B7851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6F75CDB-D0E7-47EB-901D-E4BBF066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E0E9BAE-8C2F-4351-B4EB-2249DCEB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4B924D6-6414-4141-8157-846EBAABD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B61A037-6E8B-473E-849F-03680B01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9E60E93-1524-48FF-8F0A-C260C2F94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DD9402F-717F-462B-98BE-60750184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4DBA6E7-6488-454A-ACD5-8F9FE4413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5D8871A-2E20-4128-90F2-FEE334E7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7DAB664-BC0B-46C2-AD79-49A72353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258678A-0B75-4A7D-B4FD-962BD204B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0BFCE8C-219B-40DD-B1DC-67243900D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FAED8C5-7E26-4FF5-AAB2-1D763ED54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604AB11-5FEE-4EC8-A893-D1E5EFBDC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182CD4E-CFE8-4448-B10D-D8DEF44E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52CE84-FD82-4D1C-A6F4-3EF8CCC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F5F807-0BBE-477D-BFB5-3BCCBB9D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B3FA24-3E8A-4DAB-8274-2137FCF6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54F7FA-8E05-43FF-9CED-4B4CCFB0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54925D-D2B3-4F59-90B6-F20F20269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ACD408-A818-4EB1-B184-FFBE6DF2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F4F2DF-7771-4AE9-936A-86CFAFB8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9E6A5BF-CA6E-4654-8434-33D15314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DECDA7-C8F6-43D0-88C8-F32EDD53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7D5180-0D8E-44AD-9CEF-EF9D36F1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BCBBAA4-94FC-4647-9CE4-29209196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66FF74A-3A99-46E9-BA86-36B18901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4DCF16-CCB4-47A9-A459-FEFDAE401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E505475-4C5D-43A5-B2B2-F03C7F2AD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86B97CE-14E6-4D7C-B252-95F7DF65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C977E6-79E3-4D38-9A5F-043CDE3D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B6E8275-5A0C-4FE4-9A65-33DEF0B2C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1E5CFD-0666-4F8B-967C-02D912BE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A17EB84-5899-4EB5-9BF2-28F91A2C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3BA6A9D-F0E5-428F-B567-5771BFD6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6E60057-3EAA-485C-BC9F-1AF659D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BF1E8E4A-F9C3-4F52-8362-0192456D9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8F46701-2456-41A6-8605-69E35DB9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24D48F5-CBC9-4790-AE57-A63B2246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FDB9B66-AC28-41BC-8A62-869B792D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FC73ECE-D1D8-461F-82DE-AC33FBDD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58C8282-07D0-4EB2-AF9A-9EBF922D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C6EC03E-6B27-4B37-B203-36671648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459CDA1-A31B-4794-8C5A-F2F02B48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827AA2D-EB22-4466-818D-A651CB4F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4ED91F4-B886-422B-A1C2-7B211D6F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6B0601D-9E3F-44F0-AB37-37224C89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DFA291B-1646-4871-8BFE-F098B73A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BB7417B-4BDD-4FEC-A4CE-2030F1D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9490B7B-110C-49A9-A95F-6FC2C4FDD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767A8B3-71A3-49A9-8B9D-C0243338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658BDC3-358F-4ED4-9C09-FD6416FA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4F95796-D117-4065-8236-88CFF74D5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93C3242-144A-432F-9020-0B209DB3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5046192-BEA7-4073-ABE7-6C9CC2AA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3874ED1-108F-4CEE-8A30-1A26D615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D6E9A12-486B-4595-8385-09CDEB05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892CAC8-517F-4BFE-9178-D420B809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357F379-0806-4023-823C-D1C487F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D5AC63F-FEA3-4E30-A5FD-7B786A38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24B78B2-53DB-48BB-80A2-22726C44D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2898F43-5FCA-40AA-AAC5-C745065E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FCFE415-74A1-473D-B7A0-4928D716F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D0E6AB0-E029-453F-9197-5BA377307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9DE2A50-3D8D-460E-9455-DEA6B6F0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4CFD107-871F-4488-BFEE-87CCECFA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AA29FC7-1930-445C-82C3-B7331C1BE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8B4F8-7B83-4DF3-ACD5-16ED99B7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996735-76F5-4ACD-9272-1DD59100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A6AEE8-E44A-46DD-95C3-9BE72F7C8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CCD0A0-120F-4B68-9746-2BFFAE110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49ED0B-ADB5-4944-AD99-0024A461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4123DA-2044-4D0F-8A6F-D029D5B7F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0150CF7-8E95-4515-AD3A-E0289CA17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EB5034-8340-426F-90E3-C421724A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0C6F60-0CE4-489D-BDB2-1E06A7C0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C07158-335F-40FA-8F0D-E119AEF2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021D2E-DF9E-436A-BDD5-F2271F5D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9707E67-2E15-460D-9FA4-2F1A2A058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4E4018A-AF30-4996-AC30-340C4123D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1C0B975-4DA7-4024-8FEE-DC1ED66C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FE1A3F-F5D5-4788-9AD1-AE4007A53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CB26CF-6692-4402-A79E-213213ED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E510B34-146C-44BF-82AE-A24309E0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7812E5E-C1E1-46C6-A4B7-C640FA17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C162D66-3976-46FE-A90F-9D2532725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222EBC1-1E69-4103-BAF3-04B180C0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72DC32C-CD3E-446A-BEC4-7C24081CE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1C5F7D68-C55F-4C18-A028-C9B7A67A4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A6F7B83-558E-4C81-9BC8-1E6E5474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9CBB51D-CD0E-4A9E-9E63-07BFE873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4D2BF74-BDB7-45B9-9A9F-97F6E81D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ECC77A9-45CE-406F-A124-73D2E4EA6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A5ACB73-8806-4365-8C60-541F1D90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903BE37-2911-4E82-A4D7-D905BDB91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1673151-88CC-487E-899C-1ECF2F88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742A352-3367-4EA1-9064-6703E3FBE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6B6926A-F49D-4AA8-8B2C-32326E72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BFA6ACE-5691-4B70-B0C5-288C2EF5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C2E697E-571A-4F80-AAA6-8061DD55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B170053-DC47-4462-A862-BC668508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6C3DB4-47D5-47FF-8EE2-C7701DEF3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4027903-7B81-4412-9591-F55B53A41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D61D96D-4A0C-4933-BC2B-E599AA41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BD44D12-668F-40B6-833A-93C78A27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4DDA896-27EF-47CF-977D-8A7F21C5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28EADEB-03B1-40FB-9034-C9D8FDE30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E849B4C4-2807-46DE-A643-DE8C7EF48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4EBD15F-EB6D-44BF-9105-718911BA9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CF48BDD-AF87-440F-A26E-C01B647F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D2C113D-3B39-4DF6-BA14-94F1DAF60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F2CDD80-ADA9-4FDD-9419-17991DB8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4DB24FB-6D78-4317-86E3-685A8D26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0029077-7D90-4BD6-944F-499A5E783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1295791-066E-4096-BF6B-60FA0DFD8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B83FE54-D8B1-406A-9552-32FBAACF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46C38F3-187C-4AA8-886F-CDDDCA4B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749665D-8074-409D-9D41-B18630E6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A908F52-1ACC-49DC-972C-5402E45FD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D2672-1799-4044-BC2C-3D4D15EF9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921373-6A78-49F5-BB24-8F885A920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F978B8-B927-4465-A4BE-1FC8ED3C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950670-DCB2-4AFE-BD67-43B231EA8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796A83-8B51-4147-A7B0-380A4C8A0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500454F-5A99-4E0A-B1DF-8B6FE34AE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3FC481C-D34C-49D5-B0B3-A1DEF64E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13EE6F9-8016-4619-9C94-1217FD79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BEFC6CC-7CCC-43A6-827A-0A2CBAA4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17802B5-6FAB-48ED-BD11-7075F996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CE59308-F03A-4DA7-A662-4070DF2CB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B225137-CD0F-4C60-8314-18472839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6D241D7-0132-40E9-960E-AF3EBD6A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2E84436-ED07-4504-B6AC-AF7C5406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1D3985F-6D57-4686-9378-B368A1DC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D2282E5-152C-4765-90C7-B01355BC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BEA8CFA-E5A1-49D2-8813-3E8BA4242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9AE58F3-C3E5-4F39-9C0F-C3A043ABD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8E7DC81-5E3D-473C-9683-87B5715E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04EEC73-E925-4F77-8E31-DA3407E2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6527D71-7C30-42A3-A821-0C799740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7D250811-4A3D-4235-870B-67AC07F4B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2F9AC43-1B21-4439-9449-72ABFB16E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8B5C49E-EF47-4D4F-8323-BD5FE34A1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1A42393-451D-42BC-865E-29D0AB12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2A91407-41B8-48CE-A42D-5CCC6A6C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3B4DA05-8102-41C8-9E46-A475E9DF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36C2BD0-0CEB-4571-9A42-0BABA135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1B65988-05AE-4F12-A120-02DD6D1E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87555C1-A680-4DAA-B445-CCD96CC0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DE5E9F4-08E4-41CD-8ADE-FBA0266B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81AED1D-1F5F-4101-BBB3-AD85CFEE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191E60C-773F-4B83-96BB-93EE31E1F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737744E-F06F-4404-B9FF-015779A5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CA3FCE6-BC3C-4BFA-A9B4-361C21D82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1891730-541D-4C7D-A5C6-82DFAC07F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DDA688C-C7AB-4113-B9F2-ED077364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4596302-8D0B-4071-9AC7-E95F1BCF6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41C24A9-D069-4835-AF13-9A733DAC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8A1AED6-A20A-4F8C-838C-ACA89CCB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718BBE1-F307-4254-8C38-8491C6A6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B736322-B5E3-431A-B926-7DC6224A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4B7E49D-46F1-4CB8-A479-EA449FFD6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B530E2F-F5A4-4E6B-A9EC-BFC5F77B2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4DCBAC9-58E2-46FE-B767-B70B1329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6C77157-B8C3-4BBF-830C-24A23F9F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7DB5CA5-497F-4E3D-9326-6DD05D6C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E39775B-484C-4A9C-8E8C-796D9B63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01DA63E-6875-4E17-B4CF-05FF9C3B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DF15EC0-6423-463D-985C-E0701A650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3102A93-F1DE-48F2-BBD0-3190E866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6551DB9-5AAE-4221-9A23-50C0FDDC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03695-16C6-4685-BC54-2747F262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0CF19B-2134-49AC-92CA-C6498B48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36ED72-D8B7-4D76-AD5E-FF30B01AD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210A76-0E9E-48E3-861E-25618EA1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8F0B020-8C5C-4FEF-AB8B-F608861A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C22AA0-EDAE-487E-81AF-EC3B9CB3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AAC169D-3EA8-3B52-5DB1-8D5B92F8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99DFCCA-71B2-6F3D-2328-39BE83CF5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160EA89-8E7A-D75A-9543-51414FAE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64EF1C1-038B-F14F-6753-8AF3608BC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F774B53-A6EC-44C3-0DD2-F7F17CB27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48DA513-DAF1-B04C-6DCF-091AD1923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7DD44C1-F59D-6530-6BF0-101AC84B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D6C51B4-4AD5-BF99-F245-8DD2D8D7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A0CCE21-D380-B581-C3E0-2E5743DA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E4295BA-8D9D-A31C-56CC-142ACD064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1194C9B-6142-D41C-EF2B-6CEE48251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6918BDC-4EB4-729A-100D-154537E9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1EF60B4-39A6-A916-592E-4E3DE549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577D3F3-FAB3-34EE-4892-4E51082E5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DE9BD09-F6A9-B716-DD9F-8FBCE1C3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38" name="Picture 37">
          <a:extLst>
            <a:ext uri="{FF2B5EF4-FFF2-40B4-BE49-F238E27FC236}">
              <a16:creationId xmlns:a16="http://schemas.microsoft.com/office/drawing/2014/main" id="{E5B471F0-A8FA-4594-9D62-EE0DB224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6BF82C8-AAE9-76E8-A093-4E541B25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BE3F7B-1FCA-0B38-6C45-7E9A4F9CF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B0188B4-54DF-9FE3-850F-93AFA16E8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FC2E8F0-C912-48D8-AD76-B6BEC1A45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3670B01-5938-405C-81F5-4069F3394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C1FDC3B-2787-4E6F-A2CC-35AE05E0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EE1B59F-FE55-4DE8-B12C-F374798B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5428461-EFA6-42C2-B899-4BAE843B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DE3A806-5705-41E3-BA9C-54558D26F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386F73C-DD22-4222-82C0-A3168568E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B9BC467-8C9E-4C3B-B153-DBC6F624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F802541-9615-856C-DBE8-5C4D73F8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3208AA4-2449-1E41-5F04-218E6FA9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A5BECE3-3453-C3C8-98B8-6D00206F0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563F732-ED67-F771-C81C-37BADC6F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E3D972B-CA52-4E17-7816-D881A524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5F6E4BD-6815-B286-17F9-A7AA8EBC4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3E44FC1-3630-2B25-E95F-19DDDA423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8DF2B62-5BCF-466E-54C5-7616B1DFB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B0FC798-827B-DD24-F0BD-B1E0A8A2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B1249C0-09BC-69A0-B965-58007F22A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CADD96B8-C2FD-9F9F-1EBE-29056EABA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AE55FA2E-9BA0-9D48-DEA2-7D335B734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D3DC5F8-78D2-D099-6965-143C1208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40FA46E-28F9-8114-8068-C57109E6A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6EEC35F-F55A-4D7B-B7F3-8CAF3465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252A3DC-4624-1106-FF4E-45389580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C5EFF0F-393B-E287-8A4D-180B76BE3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277EA94-7B93-4191-BD42-70BB2449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2D7A407-5F8A-9E9E-0DF5-83885CFE7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9D6AA-08EE-48CA-96CE-FBE5935F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1F4DC-A424-4846-8446-4E8EB7A1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EE6714-262E-4A8A-80D4-2FB01CEA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912FD8-C60D-41DD-8E0A-13B84047E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AD1F5E-A188-4381-8108-D61EAB126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63B1AE-4B7F-4442-88A5-355F1B49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D8B95A-A3E4-46EC-A11C-2D9AB464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0DF06A-5F77-4D81-A559-0555A250F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6E05373-D44A-4F42-9528-385C7602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904AB5-D3E9-4E53-AA2D-8CCC7A57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711C298-C07B-4A13-93DD-B9F95C3F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C6098D1-4D82-430E-9FD8-6D9A65AE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15B2147-764D-4909-BCDC-69D14BB2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9203D4D-317B-419F-8130-B266E732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EC373CE-79BC-44DD-A950-53571A17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D84AE6-B248-422C-8A9E-C0A0D074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56B7697-611F-44A6-9111-C7679DCB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326B03-353D-4B9B-8431-0DB95129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9C85FB8-2C8A-4A41-A106-CF3954D6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79CDD14-53E4-4AE6-B406-7FF8139A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7B3F160-0960-4DBD-BB10-F07A7C26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A456C31A-D513-4CE6-BC82-8D64E427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4C4F8A5-DB00-40D0-B782-218742B2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274E812-D7B3-464B-9F5B-73FA4104E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F43C992-4E8E-4F28-8878-4EAAFF9B7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3B7C87E-800B-4FAA-96C4-325417B87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CA4D223-9ACA-4888-9DF2-0205279B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EE76124-EB00-4184-AEAD-9F711734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06EA6C6-EE9E-4FA6-97E7-F2589454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68F209E-FFD0-410F-AEDB-70A68D21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FB83852-6733-41D2-B66C-43034A30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5DAADF5-A542-4A47-877D-ADEF312B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15C2ADF-AFDA-4C66-AA74-E389267B4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605B283-480D-4A55-A4FA-0F00192C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5EA5F31-6B23-44F0-AECD-71EEB6B2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FB66BB9-85C0-436F-AB84-7258B1D3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1213B96-D16F-449A-A351-D56D84F11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8F614C1-394C-4F5C-8514-A851A8DD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7D20D52-C344-4BC5-B3F0-FF7A53629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A133D04-3EE0-4E2A-994C-4A8CF168B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21655C8-9260-4883-A400-0CC28E6C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54BCAE1-3D2C-4375-B73D-D6BABC43D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FCF9D92-D170-45A2-BE92-14A5EB1C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1A9E0CB-D1EB-421F-AFCF-7C7B35BD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098AC14-6EFE-4964-8B77-5B4A783A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3A4E9D6-2CEC-4D01-A429-86243450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30769DD-401D-47FB-87B4-CD7EC2E6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D42CB11-6741-4E97-B6AF-E0653A4BC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D694662-7935-4F0A-B4BB-863FBE67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74600FE-9102-4C22-961D-534328D7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9129A3B-824F-4813-96F1-7DF6C5BDA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2100A8C-9E83-47A8-BE2F-7ADE5901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35390-1CA2-44E1-B00B-8CF72A9FE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2AB5F5-104D-4B0B-BE9A-919CD099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47DEBB-D8A4-4E3B-AC9F-49096D05B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123106-6614-45BD-8234-B9B452B0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96EF44-098A-491F-AAEA-7F4978AB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51F550-C5B9-45DA-AD81-11BE1B3CB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7179EB8-AA4A-4242-AB40-2A31919A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BEB67D-DA83-400D-9F17-84DA72DAB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D07537F-4454-4581-B879-258AA916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4FFEF3-C535-40EB-819F-6E9EDBCD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914E4A6-9EFD-4768-A2DE-2060A028D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5F65F6-9A62-4715-BAEC-955B2ADB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A593334-A2CB-4801-B4D8-3B7FCA36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8419E64-C63E-480F-AB2E-9515902B0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E10BC34-0BAC-4340-AB83-95027752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B7EDFCF-774C-46AA-B28D-68C2AF90D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D986744-F7E9-4C38-AE3D-E5B5EB93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78DA6A2-28EC-4A86-B53C-1588F196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327EFD5-021B-4D0C-BD87-E9E87DEB6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FF4B3A4-8E26-486D-BCAF-504696276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2769098-78D3-4879-97B2-EBAA24A3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D9A337F7-7849-4A53-8F98-E28972262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6AC32F2-D898-4A3F-9001-163778EE5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591999D-F7AD-4FCB-9765-3F99111A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F2DE6F5-379C-4D87-8E1F-AB31BBD8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1EA8196-7D0F-4FF2-9DB3-EB842C83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DA0C255-C6D2-482D-9B73-373603BCA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9E98B56-CA56-4D5B-B796-AAAA0791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B48C038-C83F-4AA9-869B-FDF16FD8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1186743-1245-46B6-A04E-66015C28A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77B28A4-A7D6-415A-91A4-66F140027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83F8546-FD93-4BAB-BC0F-0F504EC34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68CEDA4-63C7-47D3-BB14-ACBCDF97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EDFA064-0DAB-40B5-A5FD-EA38ADDBB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AB8B29B-1888-4DC4-BBC6-ED183026C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134F9F1-98A7-46A0-87BC-0F0ACFCC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202C6D7-C05B-46FF-92C9-E5BA1CEC4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154B496-D1BF-486B-B233-48F8A04EB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228CB4E-5A5A-4636-AC5E-79850E2C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4190E35-F4EF-472B-A902-80C6A8B11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E2DBBD9-965B-4B24-9D39-F0DFB00C6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45DD3CA-FE69-4B03-A782-E1562DA3D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3383E12-99F5-481A-BDCE-2111C24D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036FF83-6A7B-4177-B214-ED473A340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F6E7094-F380-4E19-AF98-B0B2CF806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7A975E3-E799-4CE8-A228-6220FCC2D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671645C-8FD9-4490-91DF-F1067401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D18DA9C-B3AB-4D61-B977-2FEC2AD0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899B98D-5A38-4C80-ABA5-4BDBE944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8C14CF0-227A-4EA6-A9AF-2AAEAC5DF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6E0BACD-5770-44EE-8A79-C8C4BDFD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6CD5322-2A87-47ED-B26E-A5920CDA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ED81B3-C58C-48D2-BE5B-65BA56A5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BFF27B-E214-4F73-A254-E3CEA099D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3E9EF4-AAEC-4FC7-BC32-970B0A7A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2F2D40-A9A0-4143-9797-96F2B11D3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E3C9B6-C332-41DB-A595-A93B54D1C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9BD8FF-3E4F-461D-BBA3-5DE039A01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4C459A5-EFE0-44B3-A14D-C2665E9A0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0CEAC87-777C-4B74-AEE2-45D15C92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9BDF42-2921-4C43-8A54-EC77C467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766AD4-2E7F-4903-B1F5-B260A42FC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8E66711-B778-40FA-967F-CC786B7A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3E3628E-0E94-4BDE-997D-BDB70CCE9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E5DA3C3-3B14-4285-8DC2-F3F2728EC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3D3F850-CCEC-4282-8A36-013E297EE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1845414-2931-4FFA-BB0B-A1964CA5F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9B5E6E-00EA-42F9-8CB7-5B172B6AF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18354B1-4E77-430F-8084-FB15B4A1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6037A83-6069-419F-A020-021F14636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369600C-303F-467C-A8B0-70C085A0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52F7520-1EEE-4F59-A25D-99ED7B31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1386DFC-F10C-424D-9DE7-73FDD883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03845113-DDBF-4DE5-8EE8-84E01FE0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66CE753-1EB4-4695-8C7A-3F3B71753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B7A75B8-9892-4C57-9592-525012FED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E708458-D39A-469F-937E-F73CE65E9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F942B13-6616-4DC4-924A-0EC97B1DE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F047A51-9E6D-4DB4-BA13-BA8955BA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2C49F6E-A27F-46E2-BA27-C93048C4A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0084C15-9B19-4C58-B2D0-262D6AF5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29FD737-45D6-4911-BC55-64104D44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40BB3E-4C98-4D89-B592-AD7748ED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5873686-4870-4439-BA73-4563AE52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E33AECB-FE46-454F-A4D4-2BFA53FF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EAA19B9-0C34-4463-B655-269D3DE38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2E93365-B0A4-4338-90C7-A4D0B9AF7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AA95E52-4F1D-4567-BF4F-36994FE8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722E036-9CD1-4B1D-8806-3ED2C6E49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F88997A-991A-4045-9336-0D09E74A2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2AE9D5E-A1A5-4BCA-8285-6A12DDA29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DCC286D-76B1-436B-810B-08013F774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39BEF20-5D3E-4852-BDC8-86BE72BC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9E6E192-04CD-4BB4-B8C0-E7FAF561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51A0950-4DD6-43B8-99A1-9EC04E014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79FB7C4-24DA-4CE9-B0A3-60BCE032B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0AFCCEE-6F0E-477F-A5AF-D8533420F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B430E1C-EE6A-468C-A0D9-4BA7CE76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E4D85DE-D61F-4F09-A091-C414B524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227F7B2-B321-4D7D-A6F4-5A4680A09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B399475-D68E-4852-9CA3-5841AFBF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C10B793-E7FF-4324-A8C7-661EC0050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2B3E13B-F799-467E-B3EB-8992EBCE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0342AC3-45A1-4D4A-A4CB-BA3BA244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EB045-3AD9-44EF-9C8B-C90749D0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CFC3C-DBA7-4ECD-82CC-86B5B48CE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8EA055-4827-4DF4-A4A4-7CFB45ED7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BE376F-914F-4D08-90F4-409E17418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F5F816-026B-45B1-B90F-FF8E0CB0D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CA0C58-3756-43C9-A78A-48A9E189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E4CF03C-E3F9-4AF9-BD01-2E62B77DD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A76FF3-0012-46CD-B201-4684341B2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696A1E-7EBC-4CA9-83A1-B38F3D93F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3DC779F-EAED-407D-B63E-66F285897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77C7BBE-EE39-4294-90C3-AE2467D4F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578259F-29B9-4082-B52D-4A37BAD34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5720E25-C6B0-465A-ADD0-4AD2A6F92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D0AB0E3-451E-48D0-9BC9-4FD4E0E5C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60404D9-A3BC-4C6A-A91C-3E2C31BD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F0654F-C881-4EB0-8E1E-24B11698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5931C79-A5EF-4079-B660-EF448B6C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C0BD71-8E48-4370-A91B-92C8408CF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421DB-AF4A-4197-99EC-1106048E4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31411F2-6FF7-4C8D-A0BD-9F4EE1E1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6DBA615-A864-4A7D-B5BE-15C2C662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9B8FEE3F-CA7D-4F7C-8C2F-CDCA246E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35E5E49-617C-40D0-905C-9B4D7EE2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1799069-61C8-4B7F-BA2C-54F56DD3C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1DB4AC2-429C-42D9-9D63-A920FF5B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304FD1F-3142-4B42-8BB6-CDAC6469F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7728931-C691-4202-AE79-7E269660C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D6060B5-8AD9-42E6-BDF7-63521CE90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69C11A0-1DF8-42B9-8D28-3797DF56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A203459-942C-46BB-91E3-9D2F6670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136F4C8-3C2C-4E12-A7D2-0799A917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B5E12B3-1B68-40EC-8027-9D420FB3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4E8E370-E372-42EF-9FD2-872782EA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959A516-05A6-4F68-AD60-CA00828D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0FF95C3-4AAB-4486-8CB3-401298BE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7CD45E3-82AF-42F4-9933-2A906367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E1EFC08-4B87-4D1B-9C7C-7A807152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4716890-516B-4D54-ACBE-9694ACB8B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AB25B9C-1A34-41C8-8B24-D4BD5B02F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CBAAD29-4AFB-4E57-9EDC-E2A82A6D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7D6E71-00BF-472D-A766-1EF0097D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5D15494-2EEB-4633-B17C-4F6AC309F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8BE2B0C-0376-47C7-A59F-D41869067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D0BC3A4-6DCD-4A60-8136-E2854ACD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9CE3F43-A75E-4DD8-AC41-2F026552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7251563-48CF-480F-83AE-D6576E651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81A0260-A78F-4F9C-B389-85F798771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9346DD3-7A04-4275-8BA3-AF39391E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C3ED006-9D3C-4A56-9A73-C7BA9B238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CB23123-F802-4958-B173-336FD810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CD91A8D-98A4-4743-A04A-15FA400A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FC8656E-0EDB-492B-9E8E-D5EE27B76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A3AB21-A217-4D78-8F27-5DA2DC035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594" y="2657607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CC354-2573-4C3B-9F05-0C317CE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675252" y="4147815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6B0867-51DF-4E26-B445-71A0F6C3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532728" y="5675466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D9EEDE-8E9E-4E68-AC06-7B9F175D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1862" y="775358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AEF5FE-1C00-446D-9CED-9040C07F0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44149" y="824806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3CDFDD-6132-448E-B473-B5C545F3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96625" y="824888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CCBC47-B4D9-4E56-A9DB-7BECFFAB3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2676" y="716661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669279-87D9-4FCD-8818-67DF41CC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15550" y="89820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8FC40B-41EF-49C8-9CBB-057DC3979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67950" y="100584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DBCD266-AD5F-4E4B-986F-C51566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1" y="110871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CA3C76A-1B8E-4F57-9280-5A9C277A6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9825" y="122110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16925E1-B578-4EDB-B4B6-5B789229C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91800" y="131730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25BA768-C5CD-474E-BDA9-BAFCCAF3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721" y="1414081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5984B6A-7EDE-481E-B98D-9CEC525A2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10800" y="1520761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1A29AF1-EA91-4255-9539-46E59200E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39375" y="1620774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101D41D-B4E8-4A9A-9046-F3842445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10800" y="1725549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8632640-E454-4154-AC33-33D668A8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63225" y="1817941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F1D74D4-0299-470C-810B-E0916436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01300" y="1909381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860EEA0-A8E9-484A-A79F-B16850419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25075" y="20949285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DB2CE23-1819-47C8-A20C-1781ED60C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7925" y="2253424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2387ECF-F68A-4984-AE37-9E7ECC2FF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72726" y="2445623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41EC833C-DCDA-46E9-9642-99CF63A1A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25126" y="2642790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86FEE91-E93A-4DC7-B4FA-020261F6F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71163" y="2969714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E7A041E-8F6C-4FAF-A3BE-D0506861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87000" y="3068002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AA499D2-FEF4-4303-A0A4-5A359B333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187255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F6E0E4B-F5DA-4514-BE02-B50D3F5D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10775" y="332917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70ECB30-11DF-445E-B56B-6DB010D8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0300" y="3480625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D2603C5-08D7-429A-A702-C0C8C7B7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29825" y="3624453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28EDA71-BCFB-4FC5-9403-0D1A2E511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3771138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F68D00F-8278-43EA-B013-4F10CE4E1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01250" y="3914013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09D2C13-563C-4A1E-B49D-FBB95775D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91725" y="4054030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565D7C3-5047-418D-89FE-3B8B8087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15550" y="4206430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0FEAB2E-4735-4F8F-A277-3759CC2A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48875" y="4346448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9728757-6142-482F-9BAE-9329FBCD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15575" y="4512373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56064B9-9AF8-4788-AA4F-6ED2F6BDB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46474380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2B023DB-D741-4175-9177-645BE2133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87025" y="478631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7AE7A3D-7A0C-4993-B730-DD6E5C45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91775" y="49251871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6A76106-FE67-4A66-8725-7558E5455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82226" y="5064061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7E6944A-6FDD-4576-99C4-49A7036A5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06025" y="5193411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13DDF17-BE70-4289-BFEB-59839DE5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163175" y="5334190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EDD30FB-B94E-46AF-BFA9-C017430F5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086975" y="547592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0E67004-2A1A-4B7D-83A4-4A002471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82250" y="5624322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D07249F-5A6A-4D92-A6C6-1C6F60E24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67975" y="5776531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BBECC1F-64F1-41EA-85E5-2CC8C56A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10825" y="5898261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29DFCD1-8ED4-4DA9-965D-D340B6376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29875" y="60409455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8EEA24-84DA-4835-AC64-FE9C1AF9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8925" y="6165532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BEA09CC-7947-4AE0-B193-4E840BA1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483404" y="63044786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537B088-6075-475F-985A-3254F9AF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563225" y="6472809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D6BEB38-8447-4347-A3ED-DC8E31A6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515600" y="66398775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1627B40-E3C3-4035-B870-FA1C97E4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63200" y="6782562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EC94B08-E969-46C5-B741-F08C8125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4617" y="7059258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968B8CD-8340-42CB-ADAD-0430EFDA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45020" y="69405382"/>
          <a:ext cx="1876338" cy="5614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25EE4-1114-45A8-966A-763A403CE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9F3D1-3928-4B93-8B7A-983E7ECE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4EE209-850F-4FDC-9039-416D5EAF8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725320-4F05-4E82-BDAA-15A67832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308229-C097-4A35-9184-1E34ED43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096C3A-DCEC-4416-AD13-E3667B14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4641045-69C9-4C97-B0AA-54903DDE0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8E387A-AFF4-458E-954C-62B4BF48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164CF5-12B9-47F1-9CC9-2149614C8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86432BB-4D35-457B-9869-1F919FBE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68284D-1FAF-4078-896B-3CC593EFF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CC07018-6922-4502-8B49-44710D56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F2DEB0D-5DA3-4CCF-8130-19A3559F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E303717-4809-4A78-A69C-9F2A1E71F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B675EEE-5FC7-4812-BE90-52D5CC7A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11C7320-69D6-4021-85A8-4B334A57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816C9BF-19C1-44E1-B192-057127A7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AEABF22-634C-40E6-B727-8B393279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80E349B-ABB0-46F3-9E47-8DE7AC41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0E68FD0-C53B-4331-BE1B-904C53F5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E9BB948-84EF-49FB-A07B-3058D8D0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BE6B4E06-F502-425E-BB57-850274C6D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516EDE6-E87E-4143-A022-0885FC124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201BD74-98F3-40DF-80D3-505FAED8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03FD6FE-DDFF-4B41-873A-7ED0695CA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71FB734-209B-410D-9016-00DBCE64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40D2EEF-5727-42FC-9B31-D5057283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DFEE55E-96A2-4F8F-A75B-46E2300F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CCAE294-32FF-4E1A-A92F-083734F4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7ADAF62-DDDC-4397-B90F-31E458A4B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460B654-FF4E-4318-83C3-DAB0F5BA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C518A30-48B6-485A-94AE-F73C9BE3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6F23793-ECC3-46CC-876A-4248FCDDB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1AF6E55-A64B-4CED-8411-8A8DB12C0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0CDA5F1-CCD3-4333-A1D2-498961BE0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B8B098E-980A-4926-B659-4F609B2CE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03D1E5C-45CC-4898-8F8B-BAB6CB10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9309C6B-9082-423D-B73D-BFD850ED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80A4860-6739-4873-BAFA-37C699E1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7792BDE-A2B2-47C1-9A22-C5EF2921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512D370-3F49-4500-BDB0-5E984984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DCC0746-28C4-4AE3-8231-CAD191D9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B89E918-D010-4BE3-9DE2-6E0542001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714216E-16F1-4844-8A50-69B69A9AE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86C616E-4C20-4663-91AC-7F12A598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7E81CEC-927D-45E8-BD26-4D63580A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8015E21-8B2E-4CC8-B9DD-13CEF7129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486814B-6598-4215-9AEE-E2418E4FC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72699F2-5D79-49E5-BA38-28AC0FE5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3346D88-5728-4848-B46C-076AED745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CD998A5-66A5-435E-8447-4ADD40B6C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DAD6BD8-6A8D-4FA3-8925-6F5BD79BF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153594</xdr:colOff>
      <xdr:row>6</xdr:row>
      <xdr:rowOff>165867</xdr:rowOff>
    </xdr:from>
    <xdr:to>
      <xdr:col>5</xdr:col>
      <xdr:colOff>1845628</xdr:colOff>
      <xdr:row>6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B9ABD-DE94-47A0-B56F-8E877AAE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369" y="2689992"/>
          <a:ext cx="1692034" cy="1291458"/>
        </a:xfrm>
        <a:prstGeom prst="rect">
          <a:avLst/>
        </a:prstGeom>
      </xdr:spPr>
    </xdr:pic>
    <xdr:clientData/>
  </xdr:twoCellAnchor>
  <xdr:twoCellAnchor editAs="oneCell">
    <xdr:from>
      <xdr:col>5</xdr:col>
      <xdr:colOff>769252</xdr:colOff>
      <xdr:row>6</xdr:row>
      <xdr:rowOff>1656075</xdr:rowOff>
    </xdr:from>
    <xdr:to>
      <xdr:col>5</xdr:col>
      <xdr:colOff>1703581</xdr:colOff>
      <xdr:row>6</xdr:row>
      <xdr:rowOff>2992884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83DE93-76EB-40D8-98A7-0B8B72AA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00000">
          <a:off x="10399027" y="4180200"/>
          <a:ext cx="934329" cy="1336809"/>
        </a:xfrm>
        <a:prstGeom prst="rect">
          <a:avLst/>
        </a:prstGeom>
      </xdr:spPr>
    </xdr:pic>
    <xdr:clientData/>
  </xdr:twoCellAnchor>
  <xdr:twoCellAnchor editAs="oneCell">
    <xdr:from>
      <xdr:col>5</xdr:col>
      <xdr:colOff>626728</xdr:colOff>
      <xdr:row>6</xdr:row>
      <xdr:rowOff>3183726</xdr:rowOff>
    </xdr:from>
    <xdr:to>
      <xdr:col>5</xdr:col>
      <xdr:colOff>1456522</xdr:colOff>
      <xdr:row>6</xdr:row>
      <xdr:rowOff>4445948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4481AC-119C-4928-8428-5BB6E321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00000">
          <a:off x="10256503" y="5707851"/>
          <a:ext cx="829794" cy="1262222"/>
        </a:xfrm>
        <a:prstGeom prst="rect">
          <a:avLst/>
        </a:prstGeom>
      </xdr:spPr>
    </xdr:pic>
    <xdr:clientData/>
  </xdr:twoCellAnchor>
  <xdr:twoCellAnchor editAs="oneCell">
    <xdr:from>
      <xdr:col>5</xdr:col>
      <xdr:colOff>1185862</xdr:colOff>
      <xdr:row>7</xdr:row>
      <xdr:rowOff>682228</xdr:rowOff>
    </xdr:from>
    <xdr:to>
      <xdr:col>5</xdr:col>
      <xdr:colOff>1191455</xdr:colOff>
      <xdr:row>7</xdr:row>
      <xdr:rowOff>1172765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05F9C1-B2A7-400D-941B-FE9771E29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5637" y="7787878"/>
          <a:ext cx="5593" cy="490537"/>
        </a:xfrm>
        <a:prstGeom prst="rect">
          <a:avLst/>
        </a:prstGeom>
      </xdr:spPr>
    </xdr:pic>
    <xdr:clientData/>
  </xdr:twoCellAnchor>
  <xdr:twoCellAnchor editAs="oneCell">
    <xdr:from>
      <xdr:col>5</xdr:col>
      <xdr:colOff>438149</xdr:colOff>
      <xdr:row>7</xdr:row>
      <xdr:rowOff>1176706</xdr:rowOff>
    </xdr:from>
    <xdr:to>
      <xdr:col>5</xdr:col>
      <xdr:colOff>1195386</xdr:colOff>
      <xdr:row>7</xdr:row>
      <xdr:rowOff>1177746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88FD5-9644-4235-BABE-4719B671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7924" y="8282356"/>
          <a:ext cx="757237" cy="104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7</xdr:row>
      <xdr:rowOff>1177528</xdr:rowOff>
    </xdr:from>
    <xdr:to>
      <xdr:col>5</xdr:col>
      <xdr:colOff>1190625</xdr:colOff>
      <xdr:row>7</xdr:row>
      <xdr:rowOff>1179366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9605E8-F1EC-4CC3-B0B6-EB700BCE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0400" y="8283178"/>
          <a:ext cx="0" cy="183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95250</xdr:rowOff>
    </xdr:from>
    <xdr:to>
      <xdr:col>5</xdr:col>
      <xdr:colOff>2085976</xdr:colOff>
      <xdr:row>7</xdr:row>
      <xdr:rowOff>1776079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4C610B0-E073-42C8-AF5F-3FD7BED02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1" y="7200900"/>
          <a:ext cx="2019300" cy="16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8</xdr:row>
      <xdr:rowOff>104776</xdr:rowOff>
    </xdr:from>
    <xdr:to>
      <xdr:col>5</xdr:col>
      <xdr:colOff>1352550</xdr:colOff>
      <xdr:row>8</xdr:row>
      <xdr:rowOff>962026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AB6255-C007-4FD4-9223-3557C3293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325" y="9020176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</xdr:row>
      <xdr:rowOff>1181101</xdr:rowOff>
    </xdr:from>
    <xdr:to>
      <xdr:col>5</xdr:col>
      <xdr:colOff>1266825</xdr:colOff>
      <xdr:row>8</xdr:row>
      <xdr:rowOff>2180561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3FF5C31-7283-40B9-BFCD-C760705D3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91725" y="10096501"/>
          <a:ext cx="904875" cy="9994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8</xdr:row>
      <xdr:rowOff>2209801</xdr:rowOff>
    </xdr:from>
    <xdr:to>
      <xdr:col>5</xdr:col>
      <xdr:colOff>1295401</xdr:colOff>
      <xdr:row>8</xdr:row>
      <xdr:rowOff>3327063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086A1E8-F74E-42CB-B4FB-7EA52E7D6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15526" y="11125201"/>
          <a:ext cx="1009650" cy="111726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</xdr:row>
      <xdr:rowOff>3333750</xdr:rowOff>
    </xdr:from>
    <xdr:to>
      <xdr:col>5</xdr:col>
      <xdr:colOff>1085850</xdr:colOff>
      <xdr:row>8</xdr:row>
      <xdr:rowOff>4335103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B5F1D19-C367-4236-A9E0-8F6A3A28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53600" y="12249150"/>
          <a:ext cx="962025" cy="100135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8</xdr:row>
      <xdr:rowOff>4295775</xdr:rowOff>
    </xdr:from>
    <xdr:to>
      <xdr:col>5</xdr:col>
      <xdr:colOff>1238250</xdr:colOff>
      <xdr:row>8</xdr:row>
      <xdr:rowOff>5167714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A233470-CC4C-422B-89B2-3D4A737D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5575" y="13211175"/>
          <a:ext cx="552450" cy="871939"/>
        </a:xfrm>
        <a:prstGeom prst="rect">
          <a:avLst/>
        </a:prstGeom>
      </xdr:spPr>
    </xdr:pic>
    <xdr:clientData/>
  </xdr:twoCellAnchor>
  <xdr:twoCellAnchor editAs="oneCell">
    <xdr:from>
      <xdr:col>5</xdr:col>
      <xdr:colOff>304721</xdr:colOff>
      <xdr:row>9</xdr:row>
      <xdr:rowOff>66675</xdr:rowOff>
    </xdr:from>
    <xdr:to>
      <xdr:col>5</xdr:col>
      <xdr:colOff>1505029</xdr:colOff>
      <xdr:row>9</xdr:row>
      <xdr:rowOff>1024747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4DFD87E-944D-496F-9F8C-84DDB68B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4496" y="14182725"/>
          <a:ext cx="1200308" cy="958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104776</xdr:rowOff>
    </xdr:from>
    <xdr:to>
      <xdr:col>5</xdr:col>
      <xdr:colOff>1457325</xdr:colOff>
      <xdr:row>10</xdr:row>
      <xdr:rowOff>991850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6A4659B-0889-4FD9-BA9B-D699CD62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4575" y="15249526"/>
          <a:ext cx="1152525" cy="8870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11</xdr:row>
      <xdr:rowOff>76201</xdr:rowOff>
    </xdr:from>
    <xdr:to>
      <xdr:col>5</xdr:col>
      <xdr:colOff>1228725</xdr:colOff>
      <xdr:row>11</xdr:row>
      <xdr:rowOff>913370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1EC6CD2-A287-4817-8828-AFBA48029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63150" y="16249651"/>
          <a:ext cx="895350" cy="83716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95250</xdr:rowOff>
    </xdr:from>
    <xdr:to>
      <xdr:col>5</xdr:col>
      <xdr:colOff>1514475</xdr:colOff>
      <xdr:row>12</xdr:row>
      <xdr:rowOff>964588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24CA847-3260-43C2-B2D0-090EF34B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34575" y="17297400"/>
          <a:ext cx="1209675" cy="86933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12</xdr:row>
      <xdr:rowOff>1019176</xdr:rowOff>
    </xdr:from>
    <xdr:to>
      <xdr:col>5</xdr:col>
      <xdr:colOff>1243379</xdr:colOff>
      <xdr:row>12</xdr:row>
      <xdr:rowOff>1857376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427E4E3-29DD-4EE5-B2B5-D7382EE5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87000" y="18221326"/>
          <a:ext cx="58615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12</xdr:row>
      <xdr:rowOff>1933575</xdr:rowOff>
    </xdr:from>
    <xdr:to>
      <xdr:col>5</xdr:col>
      <xdr:colOff>1325873</xdr:colOff>
      <xdr:row>12</xdr:row>
      <xdr:rowOff>3124200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4D95B33-041C-4E2E-A5B4-8825B1138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25075" y="19135725"/>
          <a:ext cx="830573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314325</xdr:rowOff>
    </xdr:from>
    <xdr:to>
      <xdr:col>5</xdr:col>
      <xdr:colOff>1912714</xdr:colOff>
      <xdr:row>13</xdr:row>
      <xdr:rowOff>1552575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3684117-D29D-4002-BCE8-EBC31C26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8850" y="20993100"/>
          <a:ext cx="169363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14</xdr:row>
      <xdr:rowOff>123826</xdr:rowOff>
    </xdr:from>
    <xdr:to>
      <xdr:col>5</xdr:col>
      <xdr:colOff>2139170</xdr:colOff>
      <xdr:row>14</xdr:row>
      <xdr:rowOff>1857376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A1245BF-B381-45EC-8942-E498C1A3D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91700" y="22583776"/>
          <a:ext cx="197724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466726</xdr:colOff>
      <xdr:row>15</xdr:row>
      <xdr:rowOff>87470</xdr:rowOff>
    </xdr:from>
    <xdr:to>
      <xdr:col>5</xdr:col>
      <xdr:colOff>1445150</xdr:colOff>
      <xdr:row>15</xdr:row>
      <xdr:rowOff>4962525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A5B28EE-D163-406C-B030-95E0942F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96501" y="24509570"/>
          <a:ext cx="978424" cy="4875055"/>
        </a:xfrm>
        <a:prstGeom prst="rect">
          <a:avLst/>
        </a:prstGeom>
      </xdr:spPr>
    </xdr:pic>
    <xdr:clientData/>
  </xdr:twoCellAnchor>
  <xdr:oneCellAnchor>
    <xdr:from>
      <xdr:col>5</xdr:col>
      <xdr:colOff>619126</xdr:colOff>
      <xdr:row>15</xdr:row>
      <xdr:rowOff>2059145</xdr:rowOff>
    </xdr:from>
    <xdr:ext cx="706615" cy="950755"/>
    <xdr:pic>
      <xdr:nvPicPr>
        <xdr:cNvPr id="23" name="Picture 22">
          <a:extLst>
            <a:ext uri="{FF2B5EF4-FFF2-40B4-BE49-F238E27FC236}">
              <a16:creationId xmlns:a16="http://schemas.microsoft.com/office/drawing/2014/main" id="{A6F379CB-63DD-4E5A-970A-370F64D72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48901" y="26481245"/>
          <a:ext cx="706615" cy="950755"/>
        </a:xfrm>
        <a:prstGeom prst="rect">
          <a:avLst/>
        </a:prstGeom>
      </xdr:spPr>
    </xdr:pic>
    <xdr:clientData/>
  </xdr:oneCellAnchor>
  <xdr:twoCellAnchor editAs="oneCell">
    <xdr:from>
      <xdr:col>5</xdr:col>
      <xdr:colOff>365163</xdr:colOff>
      <xdr:row>16</xdr:row>
      <xdr:rowOff>131546</xdr:rowOff>
    </xdr:from>
    <xdr:to>
      <xdr:col>5</xdr:col>
      <xdr:colOff>1504951</xdr:colOff>
      <xdr:row>16</xdr:row>
      <xdr:rowOff>776090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430E0D9-D734-452A-83A5-2E9CFA632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94938" y="29754296"/>
          <a:ext cx="1139788" cy="64454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85725</xdr:rowOff>
    </xdr:from>
    <xdr:to>
      <xdr:col>5</xdr:col>
      <xdr:colOff>1381125</xdr:colOff>
      <xdr:row>17</xdr:row>
      <xdr:rowOff>923836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1DC7C0F-F239-4895-B175-D5C20B9D0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10775" y="30737175"/>
          <a:ext cx="1000125" cy="8381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</xdr:row>
      <xdr:rowOff>66675</xdr:rowOff>
    </xdr:from>
    <xdr:to>
      <xdr:col>5</xdr:col>
      <xdr:colOff>1990725</xdr:colOff>
      <xdr:row>19</xdr:row>
      <xdr:rowOff>1402578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23EF87B-658E-47E1-B43D-57E746E6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193732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38100</xdr:rowOff>
    </xdr:from>
    <xdr:to>
      <xdr:col>5</xdr:col>
      <xdr:colOff>1981200</xdr:colOff>
      <xdr:row>20</xdr:row>
      <xdr:rowOff>1374003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BDCF7A1-C28D-4895-AA6E-9C7E49F6F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34550" y="333565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21</xdr:row>
      <xdr:rowOff>104776</xdr:rowOff>
    </xdr:from>
    <xdr:to>
      <xdr:col>5</xdr:col>
      <xdr:colOff>1990725</xdr:colOff>
      <xdr:row>21</xdr:row>
      <xdr:rowOff>1304926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D7DF335-8D7A-471D-B3E9-7230AC60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44075" y="3487102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22</xdr:row>
      <xdr:rowOff>95250</xdr:rowOff>
    </xdr:from>
    <xdr:to>
      <xdr:col>5</xdr:col>
      <xdr:colOff>2000250</xdr:colOff>
      <xdr:row>22</xdr:row>
      <xdr:rowOff>1304925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C38C27-8999-4CAF-968A-6CB27CE9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53600" y="36309300"/>
          <a:ext cx="187642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23</xdr:row>
      <xdr:rowOff>114301</xdr:rowOff>
    </xdr:from>
    <xdr:to>
      <xdr:col>5</xdr:col>
      <xdr:colOff>1962150</xdr:colOff>
      <xdr:row>23</xdr:row>
      <xdr:rowOff>1352551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7C0558C-CBD8-4BFA-9D34-D283BE08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37776151"/>
          <a:ext cx="187642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1971675</xdr:colOff>
      <xdr:row>24</xdr:row>
      <xdr:rowOff>1362075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A9218F-DAB5-45F5-9F28-B2C61CC5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25025" y="39204900"/>
          <a:ext cx="187642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25</xdr:row>
      <xdr:rowOff>47625</xdr:rowOff>
    </xdr:from>
    <xdr:to>
      <xdr:col>5</xdr:col>
      <xdr:colOff>1962150</xdr:colOff>
      <xdr:row>25</xdr:row>
      <xdr:rowOff>1383528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7AEB7E9-FBC8-4238-8537-84C04E3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15500" y="40605075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26</xdr:row>
      <xdr:rowOff>123826</xdr:rowOff>
    </xdr:from>
    <xdr:to>
      <xdr:col>5</xdr:col>
      <xdr:colOff>2085975</xdr:colOff>
      <xdr:row>26</xdr:row>
      <xdr:rowOff>1323976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977F3D5-EDD9-4BCB-845E-7C7FDC3D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39325" y="42129076"/>
          <a:ext cx="1876425" cy="120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27</xdr:row>
      <xdr:rowOff>76200</xdr:rowOff>
    </xdr:from>
    <xdr:to>
      <xdr:col>5</xdr:col>
      <xdr:colOff>2019300</xdr:colOff>
      <xdr:row>27</xdr:row>
      <xdr:rowOff>1412103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E6F25E0-FD85-44DF-B306-D57DC924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72650" y="43529250"/>
          <a:ext cx="1876425" cy="133590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29</xdr:row>
      <xdr:rowOff>104775</xdr:rowOff>
    </xdr:from>
    <xdr:to>
      <xdr:col>5</xdr:col>
      <xdr:colOff>1257300</xdr:colOff>
      <xdr:row>29</xdr:row>
      <xdr:rowOff>1308930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16111D3-7853-437A-B461-559C73FD8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39350" y="45196125"/>
          <a:ext cx="847725" cy="120415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30</xdr:row>
      <xdr:rowOff>76200</xdr:rowOff>
    </xdr:from>
    <xdr:to>
      <xdr:col>5</xdr:col>
      <xdr:colOff>1298911</xdr:colOff>
      <xdr:row>30</xdr:row>
      <xdr:rowOff>1343025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3733FD4-C069-4537-B764-41D5637E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10775" y="46548675"/>
          <a:ext cx="917911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31</xdr:row>
      <xdr:rowOff>85725</xdr:rowOff>
    </xdr:from>
    <xdr:to>
      <xdr:col>5</xdr:col>
      <xdr:colOff>1409700</xdr:colOff>
      <xdr:row>31</xdr:row>
      <xdr:rowOff>1278653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AF9B7F5-69BF-4221-A0C3-177FC5D41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10800" y="47939325"/>
          <a:ext cx="828675" cy="1192928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32</xdr:row>
      <xdr:rowOff>95251</xdr:rowOff>
    </xdr:from>
    <xdr:to>
      <xdr:col>5</xdr:col>
      <xdr:colOff>1272455</xdr:colOff>
      <xdr:row>32</xdr:row>
      <xdr:rowOff>1238251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BE9473A-2632-496C-8B07-D489CF6A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15550" y="49329976"/>
          <a:ext cx="78668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33</xdr:row>
      <xdr:rowOff>104775</xdr:rowOff>
    </xdr:from>
    <xdr:to>
      <xdr:col>5</xdr:col>
      <xdr:colOff>1819276</xdr:colOff>
      <xdr:row>33</xdr:row>
      <xdr:rowOff>1303892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006E6A0-78C4-4E99-BD97-27CA6DC4E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06001" y="50720625"/>
          <a:ext cx="1543050" cy="1199117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34</xdr:row>
      <xdr:rowOff>19050</xdr:rowOff>
    </xdr:from>
    <xdr:to>
      <xdr:col>5</xdr:col>
      <xdr:colOff>1711964</xdr:colOff>
      <xdr:row>34</xdr:row>
      <xdr:rowOff>1195680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E17C7E7-34B2-48F8-B8F5-59E3A5BB0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29800" y="520160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35</xdr:row>
      <xdr:rowOff>47625</xdr:rowOff>
    </xdr:from>
    <xdr:to>
      <xdr:col>5</xdr:col>
      <xdr:colOff>1769114</xdr:colOff>
      <xdr:row>35</xdr:row>
      <xdr:rowOff>1224255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D1C4467-02C1-4A98-8661-7A47E594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86950" y="53425725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36</xdr:row>
      <xdr:rowOff>85725</xdr:rowOff>
    </xdr:from>
    <xdr:to>
      <xdr:col>5</xdr:col>
      <xdr:colOff>1692914</xdr:colOff>
      <xdr:row>36</xdr:row>
      <xdr:rowOff>1262355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8787E33-DA4A-4E30-9A62-6F92C1922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810750" y="54844950"/>
          <a:ext cx="1511939" cy="11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37</xdr:row>
      <xdr:rowOff>190500</xdr:rowOff>
    </xdr:from>
    <xdr:to>
      <xdr:col>5</xdr:col>
      <xdr:colOff>1457791</xdr:colOff>
      <xdr:row>37</xdr:row>
      <xdr:rowOff>1129365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3803ED4-559D-415A-BE38-5F2FD7E93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06025" y="56330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38</xdr:row>
      <xdr:rowOff>333375</xdr:rowOff>
    </xdr:from>
    <xdr:to>
      <xdr:col>5</xdr:col>
      <xdr:colOff>1543516</xdr:colOff>
      <xdr:row>38</xdr:row>
      <xdr:rowOff>1272240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8E196F3-A828-4E20-BD9B-B52F1FCDA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91750" y="578548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39</xdr:row>
      <xdr:rowOff>171450</xdr:rowOff>
    </xdr:from>
    <xdr:to>
      <xdr:col>5</xdr:col>
      <xdr:colOff>1486366</xdr:colOff>
      <xdr:row>39</xdr:row>
      <xdr:rowOff>1110315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21F139D-650C-4499-BA58-DC46508D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34600" y="5907405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40</xdr:row>
      <xdr:rowOff>219075</xdr:rowOff>
    </xdr:from>
    <xdr:to>
      <xdr:col>5</xdr:col>
      <xdr:colOff>1505416</xdr:colOff>
      <xdr:row>40</xdr:row>
      <xdr:rowOff>1157940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5531745-718B-42F7-AD25-5C91F655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153650" y="60502800"/>
          <a:ext cx="981541" cy="93886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41</xdr:row>
      <xdr:rowOff>85725</xdr:rowOff>
    </xdr:from>
    <xdr:to>
      <xdr:col>5</xdr:col>
      <xdr:colOff>1378149</xdr:colOff>
      <xdr:row>41</xdr:row>
      <xdr:rowOff>1274548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3169A3-AB9C-42A7-AFA8-BB50F2504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172700" y="61750575"/>
          <a:ext cx="835224" cy="1188823"/>
        </a:xfrm>
        <a:prstGeom prst="rect">
          <a:avLst/>
        </a:prstGeom>
      </xdr:spPr>
    </xdr:pic>
    <xdr:clientData/>
  </xdr:twoCellAnchor>
  <xdr:twoCellAnchor editAs="oneCell">
    <xdr:from>
      <xdr:col>5</xdr:col>
      <xdr:colOff>577404</xdr:colOff>
      <xdr:row>42</xdr:row>
      <xdr:rowOff>95966</xdr:rowOff>
    </xdr:from>
    <xdr:to>
      <xdr:col>5</xdr:col>
      <xdr:colOff>1451890</xdr:colOff>
      <xdr:row>42</xdr:row>
      <xdr:rowOff>1428750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679750B-FBB8-4A57-9D04-442FBB6A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07179" y="63141941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43</xdr:row>
      <xdr:rowOff>171450</xdr:rowOff>
    </xdr:from>
    <xdr:to>
      <xdr:col>5</xdr:col>
      <xdr:colOff>1531711</xdr:colOff>
      <xdr:row>43</xdr:row>
      <xdr:rowOff>1504234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6C16FF3-EE75-4422-B24E-440CBC57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V="1">
          <a:off x="10287000" y="64827150"/>
          <a:ext cx="874486" cy="133278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44</xdr:row>
      <xdr:rowOff>219075</xdr:rowOff>
    </xdr:from>
    <xdr:to>
      <xdr:col>5</xdr:col>
      <xdr:colOff>1542369</xdr:colOff>
      <xdr:row>44</xdr:row>
      <xdr:rowOff>1145747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BAA7F66-2046-4013-A4DF-B46C6716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39375" y="66503550"/>
          <a:ext cx="932769" cy="9266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45</xdr:row>
      <xdr:rowOff>266700</xdr:rowOff>
    </xdr:from>
    <xdr:to>
      <xdr:col>5</xdr:col>
      <xdr:colOff>1664313</xdr:colOff>
      <xdr:row>45</xdr:row>
      <xdr:rowOff>1150697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8586392-FFC2-47C1-8FF9-1E517DF4E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86975" y="67932300"/>
          <a:ext cx="1207113" cy="883997"/>
        </a:xfrm>
        <a:prstGeom prst="rect">
          <a:avLst/>
        </a:prstGeom>
      </xdr:spPr>
    </xdr:pic>
    <xdr:clientData/>
  </xdr:twoCellAnchor>
  <xdr:twoCellAnchor editAs="oneCell">
    <xdr:from>
      <xdr:col>5</xdr:col>
      <xdr:colOff>348617</xdr:colOff>
      <xdr:row>47</xdr:row>
      <xdr:rowOff>275225</xdr:rowOff>
    </xdr:from>
    <xdr:to>
      <xdr:col>5</xdr:col>
      <xdr:colOff>1800225</xdr:colOff>
      <xdr:row>47</xdr:row>
      <xdr:rowOff>1076685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99DF88E-E7B3-48D4-AFA1-66B95DEEC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978392" y="70703075"/>
          <a:ext cx="1451608" cy="80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139020</xdr:colOff>
      <xdr:row>46</xdr:row>
      <xdr:rowOff>467242</xdr:rowOff>
    </xdr:from>
    <xdr:to>
      <xdr:col>5</xdr:col>
      <xdr:colOff>2015358</xdr:colOff>
      <xdr:row>46</xdr:row>
      <xdr:rowOff>1028700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074FE7-0914-47C8-8922-0C6FB6A49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68795" y="69513967"/>
          <a:ext cx="1876338" cy="561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EBC8-EAE6-4BD2-8155-156354B19F97}">
  <dimension ref="A2:J48"/>
  <sheetViews>
    <sheetView tabSelected="1" zoomScale="85" zoomScaleNormal="85" workbookViewId="0">
      <selection activeCell="M5" sqref="M5"/>
    </sheetView>
  </sheetViews>
  <sheetFormatPr defaultRowHeight="15" x14ac:dyDescent="0.25"/>
  <cols>
    <col min="1" max="1" width="11" customWidth="1"/>
    <col min="2" max="2" width="44.85546875" customWidth="1"/>
    <col min="3" max="3" width="31.42578125" customWidth="1"/>
    <col min="4" max="4" width="19.5703125" customWidth="1"/>
    <col min="5" max="5" width="18" style="54" customWidth="1"/>
    <col min="6" max="6" width="32.5703125" customWidth="1"/>
    <col min="7" max="7" width="13.42578125" customWidth="1"/>
    <col min="8" max="8" width="14" customWidth="1"/>
    <col min="9" max="10" width="0" hidden="1" customWidth="1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8" customHeight="1" x14ac:dyDescent="0.25">
      <c r="A4" s="67" t="s">
        <v>106</v>
      </c>
      <c r="B4" s="68"/>
      <c r="C4" s="68"/>
      <c r="D4" s="68"/>
      <c r="E4" s="68"/>
      <c r="F4" s="68"/>
      <c r="G4" s="68"/>
      <c r="H4" s="69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51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2">
        <v>3.56</v>
      </c>
      <c r="F7" s="46"/>
      <c r="G7" s="33"/>
      <c r="H7" s="33"/>
      <c r="I7" s="17">
        <v>3.5606499999999994</v>
      </c>
      <c r="J7" s="17">
        <f>E7-I7</f>
        <v>-6.499999999993733E-4</v>
      </c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2">
        <v>6.26</v>
      </c>
      <c r="F8" s="46"/>
      <c r="G8" s="33"/>
      <c r="H8" s="33"/>
      <c r="I8" s="17">
        <v>6.2587199999999994</v>
      </c>
      <c r="J8" s="17">
        <f t="shared" ref="J8:J48" si="0">E8-I8</f>
        <v>1.2800000000003919E-3</v>
      </c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2">
        <v>4.59</v>
      </c>
      <c r="F9" s="46"/>
      <c r="G9" s="33"/>
      <c r="H9" s="33"/>
      <c r="I9" s="17">
        <v>4.5937399999999995</v>
      </c>
      <c r="J9" s="17">
        <f t="shared" si="0"/>
        <v>-3.7399999999996325E-3</v>
      </c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2">
        <v>5.51</v>
      </c>
      <c r="F10" s="46"/>
      <c r="G10" s="33"/>
      <c r="H10" s="33"/>
      <c r="I10" s="17">
        <v>5.5064699999999993</v>
      </c>
      <c r="J10" s="17">
        <f t="shared" si="0"/>
        <v>3.5300000000004772E-3</v>
      </c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2">
        <v>5.35</v>
      </c>
      <c r="F11" s="46"/>
      <c r="G11" s="33"/>
      <c r="H11" s="33"/>
      <c r="I11" s="17">
        <v>5.3459899999999996</v>
      </c>
      <c r="J11" s="17">
        <f t="shared" si="0"/>
        <v>4.0100000000000691E-3</v>
      </c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2">
        <v>5.09</v>
      </c>
      <c r="F12" s="46"/>
      <c r="G12" s="33"/>
      <c r="H12" s="33"/>
      <c r="I12" s="17">
        <v>5.08521</v>
      </c>
      <c r="J12" s="17">
        <f t="shared" si="0"/>
        <v>4.7899999999998499E-3</v>
      </c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2">
        <v>7.13</v>
      </c>
      <c r="F13" s="46"/>
      <c r="G13" s="33"/>
      <c r="H13" s="33"/>
      <c r="I13" s="17">
        <v>7.1313299999999993</v>
      </c>
      <c r="J13" s="17">
        <f t="shared" si="0"/>
        <v>-1.3299999999993872E-3</v>
      </c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2">
        <v>4.93</v>
      </c>
      <c r="F14" s="46"/>
      <c r="G14" s="33"/>
      <c r="H14" s="33"/>
      <c r="I14" s="17">
        <v>4.9347599999999998</v>
      </c>
      <c r="J14" s="17">
        <f t="shared" si="0"/>
        <v>-4.7600000000000975E-3</v>
      </c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2">
        <v>12.55</v>
      </c>
      <c r="F15" s="46"/>
      <c r="G15" s="33"/>
      <c r="H15" s="33"/>
      <c r="I15" s="17">
        <v>12.547529999999998</v>
      </c>
      <c r="J15" s="17">
        <f t="shared" si="0"/>
        <v>2.4700000000024147E-3</v>
      </c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2">
        <v>9.1</v>
      </c>
      <c r="F16" s="46"/>
      <c r="G16" s="33"/>
      <c r="H16" s="33"/>
      <c r="I16" s="17">
        <v>9.0972099999999987</v>
      </c>
      <c r="J16" s="17">
        <f t="shared" si="0"/>
        <v>2.7900000000009584E-3</v>
      </c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2">
        <v>11.16</v>
      </c>
      <c r="F17" s="46"/>
      <c r="G17" s="33"/>
      <c r="H17" s="33"/>
      <c r="I17" s="17">
        <v>11.16339</v>
      </c>
      <c r="J17" s="17">
        <f t="shared" si="0"/>
        <v>-3.38999999999956E-3</v>
      </c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2">
        <v>10.199999999999999</v>
      </c>
      <c r="F18" s="46"/>
      <c r="G18" s="33"/>
      <c r="H18" s="33"/>
      <c r="I18" s="17">
        <v>10.20051</v>
      </c>
      <c r="J18" s="17">
        <f t="shared" si="0"/>
        <v>-5.1000000000023249E-4</v>
      </c>
    </row>
    <row r="19" spans="1:10" x14ac:dyDescent="0.25">
      <c r="A19" s="34"/>
      <c r="B19" s="64" t="s">
        <v>13</v>
      </c>
      <c r="C19" s="65"/>
      <c r="D19" s="35"/>
      <c r="E19" s="53"/>
      <c r="F19" s="48"/>
      <c r="G19" s="33"/>
      <c r="H19" s="33"/>
      <c r="I19" s="17">
        <v>0</v>
      </c>
      <c r="J19" s="17">
        <f t="shared" si="0"/>
        <v>0</v>
      </c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2">
        <v>26.48</v>
      </c>
      <c r="F20" s="46"/>
      <c r="G20" s="33"/>
      <c r="H20" s="33"/>
      <c r="I20" s="17">
        <v>26.479199999999995</v>
      </c>
      <c r="J20" s="17">
        <f t="shared" si="0"/>
        <v>8.0000000000524096E-4</v>
      </c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2">
        <v>25.62</v>
      </c>
      <c r="F21" s="46"/>
      <c r="G21" s="33"/>
      <c r="H21" s="33"/>
      <c r="I21" s="17">
        <v>25.616619999999998</v>
      </c>
      <c r="J21" s="17">
        <f t="shared" si="0"/>
        <v>3.3800000000034913E-3</v>
      </c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2">
        <v>31.87</v>
      </c>
      <c r="F22" s="46"/>
      <c r="G22" s="33"/>
      <c r="H22" s="33"/>
      <c r="I22" s="17">
        <v>31.865309999999997</v>
      </c>
      <c r="J22" s="17">
        <f t="shared" si="0"/>
        <v>4.6900000000036357E-3</v>
      </c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2">
        <v>30.18</v>
      </c>
      <c r="F23" s="46"/>
      <c r="G23" s="33"/>
      <c r="H23" s="33"/>
      <c r="I23" s="17">
        <v>30.180269999999997</v>
      </c>
      <c r="J23" s="17">
        <f t="shared" si="0"/>
        <v>-2.6999999999688384E-4</v>
      </c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2">
        <v>26.48</v>
      </c>
      <c r="F24" s="46"/>
      <c r="G24" s="33"/>
      <c r="H24" s="33"/>
      <c r="I24" s="17">
        <v>26.479199999999995</v>
      </c>
      <c r="J24" s="17">
        <f t="shared" si="0"/>
        <v>8.0000000000524096E-4</v>
      </c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2">
        <v>33.19</v>
      </c>
      <c r="F25" s="46"/>
      <c r="G25" s="33"/>
      <c r="H25" s="33"/>
      <c r="I25" s="17">
        <v>33.18927</v>
      </c>
      <c r="J25" s="17">
        <f t="shared" si="0"/>
        <v>7.2999999999723286E-4</v>
      </c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2">
        <v>47.74</v>
      </c>
      <c r="F26" s="46"/>
      <c r="G26" s="33"/>
      <c r="H26" s="33"/>
      <c r="I26" s="17">
        <v>47.742799999999995</v>
      </c>
      <c r="J26" s="17">
        <f t="shared" si="0"/>
        <v>-2.7999999999934744E-3</v>
      </c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2">
        <v>44.39</v>
      </c>
      <c r="F27" s="46"/>
      <c r="G27" s="33"/>
      <c r="H27" s="33"/>
      <c r="I27" s="17">
        <v>44.392779999999995</v>
      </c>
      <c r="J27" s="17">
        <f t="shared" si="0"/>
        <v>-2.7799999999942315E-3</v>
      </c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2">
        <v>51.91</v>
      </c>
      <c r="F28" s="46"/>
      <c r="G28" s="33"/>
      <c r="H28" s="33"/>
      <c r="I28" s="17">
        <v>51.905249999999995</v>
      </c>
      <c r="J28" s="17">
        <f t="shared" si="0"/>
        <v>4.7500000000013642E-3</v>
      </c>
    </row>
    <row r="29" spans="1:10" x14ac:dyDescent="0.25">
      <c r="A29" s="36"/>
      <c r="B29" s="66" t="s">
        <v>15</v>
      </c>
      <c r="C29" s="66"/>
      <c r="D29" s="36"/>
      <c r="E29" s="24"/>
      <c r="F29" s="36"/>
      <c r="G29" s="33"/>
      <c r="H29" s="33"/>
      <c r="I29" s="17">
        <v>0</v>
      </c>
      <c r="J29" s="17">
        <f t="shared" si="0"/>
        <v>0</v>
      </c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2">
        <v>0.21</v>
      </c>
      <c r="F30" s="46"/>
      <c r="G30" s="43" t="s">
        <v>57</v>
      </c>
      <c r="H30" s="14">
        <f>E30*20</f>
        <v>4.2</v>
      </c>
      <c r="I30" s="17">
        <v>0.21062999999999996</v>
      </c>
      <c r="J30" s="17">
        <f t="shared" si="0"/>
        <v>-6.2999999999996392E-4</v>
      </c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2">
        <v>0.3</v>
      </c>
      <c r="F31" s="46"/>
      <c r="G31" s="26" t="s">
        <v>57</v>
      </c>
      <c r="H31" s="14">
        <f>E31*20</f>
        <v>6</v>
      </c>
      <c r="I31" s="17">
        <v>0.30089999999999995</v>
      </c>
      <c r="J31" s="17">
        <f t="shared" si="0"/>
        <v>-8.9999999999995639E-4</v>
      </c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2">
        <v>0.26</v>
      </c>
      <c r="F32" s="46"/>
      <c r="G32" s="26" t="s">
        <v>58</v>
      </c>
      <c r="H32" s="14">
        <f>E32*150</f>
        <v>39</v>
      </c>
      <c r="I32" s="17">
        <v>0.26077999999999996</v>
      </c>
      <c r="J32" s="17">
        <f t="shared" si="0"/>
        <v>-7.799999999999474E-4</v>
      </c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2">
        <v>0.53</v>
      </c>
      <c r="F33" s="46"/>
      <c r="G33" s="26" t="s">
        <v>57</v>
      </c>
      <c r="H33" s="14">
        <f>E33*20</f>
        <v>10.600000000000001</v>
      </c>
      <c r="I33" s="17">
        <v>0.53159000000000001</v>
      </c>
      <c r="J33" s="17">
        <f t="shared" si="0"/>
        <v>-1.5899999999999803E-3</v>
      </c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2">
        <v>18.77</v>
      </c>
      <c r="F34" s="46"/>
      <c r="G34" s="33"/>
      <c r="H34" s="33"/>
      <c r="I34" s="17">
        <v>18.76613</v>
      </c>
      <c r="J34" s="17">
        <f t="shared" si="0"/>
        <v>3.8699999999991519E-3</v>
      </c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2">
        <v>9.5399999999999991</v>
      </c>
      <c r="F35" s="46"/>
      <c r="G35" s="33"/>
      <c r="H35" s="33"/>
      <c r="I35" s="17">
        <v>9.538529999999998</v>
      </c>
      <c r="J35" s="17">
        <f t="shared" si="0"/>
        <v>1.4700000000011926E-3</v>
      </c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2">
        <v>10.46</v>
      </c>
      <c r="F36" s="46"/>
      <c r="G36" s="33"/>
      <c r="H36" s="33"/>
      <c r="I36" s="17">
        <v>10.461289999999998</v>
      </c>
      <c r="J36" s="17">
        <f t="shared" si="0"/>
        <v>-1.2899999999973488E-3</v>
      </c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2">
        <v>6.71</v>
      </c>
      <c r="F37" s="46"/>
      <c r="G37" s="33"/>
      <c r="H37" s="33"/>
      <c r="I37" s="17">
        <v>6.71007</v>
      </c>
      <c r="J37" s="17">
        <f t="shared" si="0"/>
        <v>-7.0000000000014495E-5</v>
      </c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2">
        <v>3.65</v>
      </c>
      <c r="F38" s="46"/>
      <c r="G38" s="33"/>
      <c r="H38" s="33"/>
      <c r="I38" s="17">
        <v>3.6509199999999997</v>
      </c>
      <c r="J38" s="17">
        <f t="shared" si="0"/>
        <v>-9.1999999999980986E-4</v>
      </c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2">
        <v>3.65</v>
      </c>
      <c r="F39" s="46"/>
      <c r="G39" s="33"/>
      <c r="H39" s="33"/>
      <c r="I39" s="17">
        <v>3.6509199999999997</v>
      </c>
      <c r="J39" s="17">
        <f t="shared" si="0"/>
        <v>-9.1999999999980986E-4</v>
      </c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2">
        <v>3.65</v>
      </c>
      <c r="F40" s="46"/>
      <c r="G40" s="33"/>
      <c r="H40" s="33"/>
      <c r="I40" s="17">
        <v>3.6509199999999997</v>
      </c>
      <c r="J40" s="17">
        <f t="shared" si="0"/>
        <v>-9.1999999999980986E-4</v>
      </c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2">
        <v>3.65</v>
      </c>
      <c r="F41" s="46"/>
      <c r="G41" s="33"/>
      <c r="H41" s="33"/>
      <c r="I41" s="17">
        <v>3.6509199999999997</v>
      </c>
      <c r="J41" s="17">
        <f t="shared" si="0"/>
        <v>-9.1999999999980986E-4</v>
      </c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2">
        <v>2.36</v>
      </c>
      <c r="F42" s="46"/>
      <c r="G42" s="33"/>
      <c r="H42" s="33"/>
      <c r="I42" s="17">
        <v>2.3570499999999996</v>
      </c>
      <c r="J42" s="17">
        <f t="shared" si="0"/>
        <v>2.9500000000002302E-3</v>
      </c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2">
        <v>17.170000000000002</v>
      </c>
      <c r="F43" s="46"/>
      <c r="G43" s="33"/>
      <c r="H43" s="33"/>
      <c r="I43" s="17">
        <v>17.17136</v>
      </c>
      <c r="J43" s="17">
        <f t="shared" si="0"/>
        <v>-1.3599999999982515E-3</v>
      </c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2">
        <v>17.170000000000002</v>
      </c>
      <c r="F44" s="46"/>
      <c r="G44" s="33"/>
      <c r="H44" s="33"/>
      <c r="I44" s="17">
        <v>17.17136</v>
      </c>
      <c r="J44" s="17">
        <f t="shared" si="0"/>
        <v>-1.3599999999982515E-3</v>
      </c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2">
        <v>3.26</v>
      </c>
      <c r="F45" s="46"/>
      <c r="G45" s="33"/>
      <c r="H45" s="33"/>
      <c r="I45" s="17">
        <v>3.2597499999999995</v>
      </c>
      <c r="J45" s="17">
        <f t="shared" si="0"/>
        <v>2.5000000000030553E-4</v>
      </c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2">
        <v>0.34</v>
      </c>
      <c r="F46" s="46"/>
      <c r="G46" s="26" t="s">
        <v>59</v>
      </c>
      <c r="H46" s="26">
        <f>E46*125</f>
        <v>42.5</v>
      </c>
      <c r="I46" s="17">
        <v>0.34101999999999999</v>
      </c>
      <c r="J46" s="17">
        <f t="shared" si="0"/>
        <v>-1.0199999999999654E-3</v>
      </c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2">
        <v>0.19</v>
      </c>
      <c r="F47" s="46"/>
      <c r="G47" s="33"/>
      <c r="H47" s="33"/>
      <c r="I47" s="17">
        <v>0.19056999999999999</v>
      </c>
      <c r="J47" s="17">
        <f t="shared" si="0"/>
        <v>-5.6999999999998718E-4</v>
      </c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2">
        <v>24.14</v>
      </c>
      <c r="F48" s="46"/>
      <c r="G48" s="33"/>
      <c r="H48" s="33"/>
      <c r="I48" s="17">
        <v>24.142209999999999</v>
      </c>
      <c r="J48" s="17">
        <f t="shared" si="0"/>
        <v>-2.2099999999980469E-3</v>
      </c>
    </row>
  </sheetData>
  <mergeCells count="6">
    <mergeCell ref="A2:H2"/>
    <mergeCell ref="A3:H3"/>
    <mergeCell ref="A4:H4"/>
    <mergeCell ref="B6:C6"/>
    <mergeCell ref="B19:C19"/>
    <mergeCell ref="B29:C2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" xr:uid="{9ACCFED8-394A-4EB3-9156-67216D2A1BA1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4128-6BEA-49AA-8EE0-D64B6F1BAE9E}">
  <dimension ref="A2:K48"/>
  <sheetViews>
    <sheetView workbookViewId="0">
      <selection activeCell="A5" sqref="A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97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3.53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6.22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4.54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5.0599999999999996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7.08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4.88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12.46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9.0399999999999991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11.07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10.119999999999999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26.27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25.43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31.62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29.95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26.27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32.93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47.39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44.05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51.51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18.64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9.4600000000000009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10.38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6.66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3.62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3.62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3.62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3.62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17.04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17.04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23.95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05C2BADD-DC94-4CE5-A3CC-165B9D04E738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6E12-3A90-40DC-BFB4-762C72ADADBD}">
  <dimension ref="A2:K48"/>
  <sheetViews>
    <sheetView workbookViewId="0">
      <selection activeCell="B7" sqref="B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96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3.53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4.54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5.07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7.09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4.88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12.47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9.0500000000000007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11.08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10.130000000000001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26.3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25.46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31.65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29.98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26.3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32.96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47.44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44.09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51.56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18.66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9.4700000000000006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10.39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3.62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3.62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3.62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3.62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17.059999999999999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17.059999999999999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23.97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D97F8267-471A-48A1-81D2-4F8CF4F660BF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0C91-033B-4F3F-9871-4B884BACEAB5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95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6.26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5.51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5.35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5.09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7.12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12.52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9.09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11.12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10.17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26.41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25.56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31.78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30.1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26.41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33.090000000000003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47.63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44.27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51.77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18.73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9.51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10.43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2.34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17.13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17.13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3.25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24.07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568AC658-C2A3-4599-A227-E1829A3EE48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9519-E0D3-4D3C-AF95-94BBFF17B1D7}">
  <dimension ref="A2:K48"/>
  <sheetViews>
    <sheetView workbookViewId="0">
      <selection activeCell="A5" sqref="A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94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3.52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6.22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4.53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5.0599999999999996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7.08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4.87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9.0399999999999991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11.05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10.11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26.25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25.41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31.59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29.92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26.25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32.89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47.35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44.01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51.46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18.62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9.4499999999999993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10.37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6.66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3.61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3.61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3.61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3.61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17.03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17.03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3.23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23.93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D90E8BC1-B0A4-441F-BEAF-E7707F70D9B0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FA6C-DF78-445E-99CD-221F7AD86701}">
  <dimension ref="A2:K48"/>
  <sheetViews>
    <sheetView workbookViewId="0">
      <selection activeCell="B5" sqref="B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93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3.52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6.21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4.53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5.47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5.31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5.05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7.07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4.87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12.44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9.0299999999999994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11.04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10.1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26.22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25.38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31.56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29.89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26.22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32.86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47.3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43.97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51.41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18.600000000000001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9.44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10.36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6.65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3.61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3.61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3.61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3.61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2.33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17.010000000000002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17.010000000000002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3.23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23.91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B72F208-6EF4-44F3-8D59-5DA4E5577505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1696-2900-41D4-9EA2-C066C881B4CF}">
  <dimension ref="A2:K48"/>
  <sheetViews>
    <sheetView workbookViewId="0">
      <selection activeCell="E7" sqref="E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92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3.5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6.17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4.5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5.43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5.27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5.01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7.02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12.35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8.9700000000000006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10.96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10.029999999999999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7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26.04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25.2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31.34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29.68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26.04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32.630000000000003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46.97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43.66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51.05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47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18.47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9.3699999999999992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10.29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6.6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3.58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3.58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3.58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3.58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2.31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16.89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16.89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3.21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23.74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C0C6504-A194-42C2-AD80-3BDFA33102E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A65E-EE6A-4504-A877-4103C1B049D6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91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47">
        <v>3.49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47">
        <v>6.15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47">
        <v>4.4800000000000004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47">
        <v>5.41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47">
        <v>5.25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47">
        <v>4.99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47">
        <v>6.99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47">
        <v>4.82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47">
        <v>12.3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47">
        <v>8.93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47">
        <v>10.92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47">
        <v>9.99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35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47">
        <v>25.94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47">
        <v>25.1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47">
        <v>31.22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47">
        <v>29.56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47">
        <v>25.94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47">
        <v>32.5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47">
        <v>46.78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47">
        <v>43.49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47">
        <v>50.85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6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47">
        <v>0.21</v>
      </c>
      <c r="F30" s="46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47">
        <v>0.28999999999999998</v>
      </c>
      <c r="F31" s="46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47">
        <v>0.25</v>
      </c>
      <c r="F32" s="46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47">
        <v>0.53</v>
      </c>
      <c r="F33" s="46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47">
        <v>18.399999999999999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47">
        <v>9.33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47">
        <v>10.25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47">
        <v>6.57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47">
        <v>3.57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47">
        <v>3.57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47">
        <v>3.57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47">
        <v>3.57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7">
        <v>2.2999999999999998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7">
        <v>16.82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7">
        <v>16.82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7">
        <v>3.2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7">
        <v>0.33</v>
      </c>
      <c r="F46" s="46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7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47">
        <v>23.65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543C17C9-BE9F-49E7-8BA4-2B620BFFD688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B89B9-ABDD-4C84-95BE-4B9B880092C1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90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3.47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5.38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5.22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6.95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4.79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12.23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8.8800000000000008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10.85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9.93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25.79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24.95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31.03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29.38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25.79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32.31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43.23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50.55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18.29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9.27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10.19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6.53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3.55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3.55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3.55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3.55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16.72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16.72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3.18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23.51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ABB34578-B00F-4151-88C7-1B6262A68358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1061-21E3-49E7-8053-937EA13A5821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89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3.46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4.4400000000000004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4.95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6.94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4.78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12.21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8.86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10.83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25.74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30.97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29.32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25.74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32.25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46.41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43.14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50.45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18.25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9.25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10.17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6.52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3.54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3.54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3.54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3.54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16.690000000000001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16.690000000000001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3.17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23.46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611146E-D06D-459E-B732-D637E7AD4B5F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31B4-75B2-4C6B-A6DF-5256C2C203FD}">
  <dimension ref="A2:K48"/>
  <sheetViews>
    <sheetView workbookViewId="0">
      <selection activeCell="J32" sqref="J32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88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3.46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4.4400000000000004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4.95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6.94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4.78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12.21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8.86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10.83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25.74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30.97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29.32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25.74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32.25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46.41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43.14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50.45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10.6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18.25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9.25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10.17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6.52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3.54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3.54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3.54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3.54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16.690000000000001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16.690000000000001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3.17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23.46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EEDA5989-BD61-491C-9BEA-442746936CDD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60B2A-30C7-4605-891D-7CC6B1F66968}">
  <dimension ref="A2:H48"/>
  <sheetViews>
    <sheetView topLeftCell="A43" zoomScale="85" zoomScaleNormal="85" workbookViewId="0">
      <selection activeCell="M18" sqref="M18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54" customWidth="1"/>
    <col min="6" max="6" width="32.5703125" customWidth="1"/>
    <col min="7" max="7" width="13.42578125" customWidth="1"/>
    <col min="8" max="8" width="11.85546875" customWidth="1"/>
  </cols>
  <sheetData>
    <row r="2" spans="1:8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8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8" ht="45" customHeight="1" x14ac:dyDescent="0.25">
      <c r="A4" s="59" t="s">
        <v>105</v>
      </c>
      <c r="B4" s="60"/>
      <c r="C4" s="60"/>
      <c r="D4" s="60"/>
      <c r="E4" s="60"/>
      <c r="F4" s="60"/>
      <c r="G4" s="60"/>
      <c r="H4" s="61"/>
    </row>
    <row r="5" spans="1:8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51" t="s">
        <v>64</v>
      </c>
      <c r="F5" s="30" t="s">
        <v>6</v>
      </c>
      <c r="G5" s="41" t="s">
        <v>63</v>
      </c>
      <c r="H5" s="41" t="s">
        <v>64</v>
      </c>
    </row>
    <row r="6" spans="1:8" x14ac:dyDescent="0.25">
      <c r="A6" s="2"/>
      <c r="B6" s="62" t="s">
        <v>12</v>
      </c>
      <c r="C6" s="63"/>
      <c r="D6" s="3"/>
      <c r="E6" s="3"/>
      <c r="F6" s="31"/>
      <c r="G6" s="33"/>
      <c r="H6" s="33"/>
    </row>
    <row r="7" spans="1:8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2">
        <v>3.55</v>
      </c>
      <c r="F7" s="46"/>
      <c r="G7" s="33"/>
      <c r="H7" s="33"/>
    </row>
    <row r="8" spans="1:8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2">
        <v>6.24</v>
      </c>
      <c r="F8" s="46"/>
      <c r="G8" s="33"/>
      <c r="H8" s="33"/>
    </row>
    <row r="9" spans="1:8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2">
        <v>4.58</v>
      </c>
      <c r="F9" s="46"/>
      <c r="G9" s="33"/>
      <c r="H9" s="33"/>
    </row>
    <row r="10" spans="1:8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2">
        <v>5.49</v>
      </c>
      <c r="F10" s="46"/>
      <c r="G10" s="33"/>
      <c r="H10" s="33"/>
    </row>
    <row r="11" spans="1:8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2">
        <v>5.33</v>
      </c>
      <c r="F11" s="46"/>
      <c r="G11" s="33"/>
      <c r="H11" s="33"/>
    </row>
    <row r="12" spans="1:8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2">
        <v>5.07</v>
      </c>
      <c r="F12" s="46"/>
      <c r="G12" s="33"/>
      <c r="H12" s="33"/>
    </row>
    <row r="13" spans="1:8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2">
        <v>7.11</v>
      </c>
      <c r="F13" s="46"/>
      <c r="G13" s="33"/>
      <c r="H13" s="33"/>
    </row>
    <row r="14" spans="1:8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2">
        <v>4.92</v>
      </c>
      <c r="F14" s="46"/>
      <c r="G14" s="33"/>
      <c r="H14" s="33"/>
    </row>
    <row r="15" spans="1:8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2">
        <v>12.51</v>
      </c>
      <c r="F15" s="46"/>
      <c r="G15" s="33"/>
      <c r="H15" s="33"/>
    </row>
    <row r="16" spans="1:8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2">
        <v>9.07</v>
      </c>
      <c r="F16" s="46"/>
      <c r="G16" s="33"/>
      <c r="H16" s="33"/>
    </row>
    <row r="17" spans="1:8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2">
        <v>11.13</v>
      </c>
      <c r="F17" s="46"/>
      <c r="G17" s="33"/>
      <c r="H17" s="33"/>
    </row>
    <row r="18" spans="1:8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2">
        <v>10.17</v>
      </c>
      <c r="F18" s="46"/>
      <c r="G18" s="33"/>
      <c r="H18" s="33"/>
    </row>
    <row r="19" spans="1:8" x14ac:dyDescent="0.25">
      <c r="A19" s="34"/>
      <c r="B19" s="64" t="s">
        <v>13</v>
      </c>
      <c r="C19" s="65"/>
      <c r="D19" s="35"/>
      <c r="E19" s="53"/>
      <c r="F19" s="48"/>
      <c r="G19" s="33"/>
      <c r="H19" s="33"/>
    </row>
    <row r="20" spans="1:8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2">
        <v>26.4</v>
      </c>
      <c r="F20" s="46"/>
      <c r="G20" s="33"/>
      <c r="H20" s="33"/>
    </row>
    <row r="21" spans="1:8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2">
        <v>25.54</v>
      </c>
      <c r="F21" s="46"/>
      <c r="G21" s="33"/>
      <c r="H21" s="33"/>
    </row>
    <row r="22" spans="1:8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2">
        <v>31.77</v>
      </c>
      <c r="F22" s="46"/>
      <c r="G22" s="33"/>
      <c r="H22" s="33"/>
    </row>
    <row r="23" spans="1:8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2">
        <v>30.09</v>
      </c>
      <c r="F23" s="46"/>
      <c r="G23" s="33"/>
      <c r="H23" s="33"/>
    </row>
    <row r="24" spans="1:8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2">
        <v>26.4</v>
      </c>
      <c r="F24" s="46"/>
      <c r="G24" s="33"/>
      <c r="H24" s="33"/>
    </row>
    <row r="25" spans="1:8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2">
        <v>33.090000000000003</v>
      </c>
      <c r="F25" s="46"/>
      <c r="G25" s="33"/>
      <c r="H25" s="33"/>
    </row>
    <row r="26" spans="1:8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2">
        <v>47.6</v>
      </c>
      <c r="F26" s="46"/>
      <c r="G26" s="33"/>
      <c r="H26" s="33"/>
    </row>
    <row r="27" spans="1:8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2">
        <v>44.26</v>
      </c>
      <c r="F27" s="46"/>
      <c r="G27" s="33"/>
      <c r="H27" s="33"/>
    </row>
    <row r="28" spans="1:8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2">
        <v>51.75</v>
      </c>
      <c r="F28" s="46"/>
      <c r="G28" s="33"/>
      <c r="H28" s="33"/>
    </row>
    <row r="29" spans="1:8" x14ac:dyDescent="0.25">
      <c r="A29" s="36"/>
      <c r="B29" s="66" t="s">
        <v>15</v>
      </c>
      <c r="C29" s="66"/>
      <c r="D29" s="36"/>
      <c r="E29" s="24"/>
      <c r="F29" s="36"/>
      <c r="G29" s="33"/>
      <c r="H29" s="33"/>
    </row>
    <row r="30" spans="1:8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2">
        <v>0.21</v>
      </c>
      <c r="F30" s="46"/>
      <c r="G30" s="43" t="s">
        <v>57</v>
      </c>
      <c r="H30" s="14">
        <f>E30*20</f>
        <v>4.2</v>
      </c>
    </row>
    <row r="31" spans="1:8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2">
        <v>0.3</v>
      </c>
      <c r="F31" s="46"/>
      <c r="G31" s="26" t="s">
        <v>57</v>
      </c>
      <c r="H31" s="14">
        <f>E31*20</f>
        <v>6</v>
      </c>
    </row>
    <row r="32" spans="1:8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2">
        <v>0.26</v>
      </c>
      <c r="F32" s="46"/>
      <c r="G32" s="26" t="s">
        <v>58</v>
      </c>
      <c r="H32" s="14">
        <f>E32*150</f>
        <v>39</v>
      </c>
    </row>
    <row r="33" spans="1:8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2">
        <v>0.53</v>
      </c>
      <c r="F33" s="46"/>
      <c r="G33" s="26" t="s">
        <v>57</v>
      </c>
      <c r="H33" s="14">
        <f>E33*20</f>
        <v>10.600000000000001</v>
      </c>
    </row>
    <row r="34" spans="1:8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2">
        <v>18.71</v>
      </c>
      <c r="F34" s="46"/>
      <c r="G34" s="33"/>
      <c r="H34" s="33"/>
    </row>
    <row r="35" spans="1:8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2">
        <v>9.51</v>
      </c>
      <c r="F35" s="46"/>
      <c r="G35" s="33"/>
      <c r="H35" s="33"/>
    </row>
    <row r="36" spans="1:8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2">
        <v>10.43</v>
      </c>
      <c r="F36" s="46"/>
      <c r="G36" s="33"/>
      <c r="H36" s="33"/>
    </row>
    <row r="37" spans="1:8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2">
        <v>6.69</v>
      </c>
      <c r="F37" s="46"/>
      <c r="G37" s="33"/>
      <c r="H37" s="33"/>
    </row>
    <row r="38" spans="1:8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2">
        <v>3.64</v>
      </c>
      <c r="F38" s="46"/>
      <c r="G38" s="33"/>
      <c r="H38" s="33"/>
    </row>
    <row r="39" spans="1:8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2">
        <v>3.64</v>
      </c>
      <c r="F39" s="46"/>
      <c r="G39" s="33"/>
      <c r="H39" s="33"/>
    </row>
    <row r="40" spans="1:8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2">
        <v>3.64</v>
      </c>
      <c r="F40" s="46"/>
      <c r="G40" s="33"/>
      <c r="H40" s="33"/>
    </row>
    <row r="41" spans="1:8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2">
        <v>3.64</v>
      </c>
      <c r="F41" s="46"/>
      <c r="G41" s="33"/>
      <c r="H41" s="33"/>
    </row>
    <row r="42" spans="1:8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2">
        <v>2.35</v>
      </c>
      <c r="F42" s="46"/>
      <c r="G42" s="33"/>
      <c r="H42" s="33"/>
    </row>
    <row r="43" spans="1:8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2">
        <v>17.12</v>
      </c>
      <c r="F43" s="46"/>
      <c r="G43" s="33"/>
      <c r="H43" s="33"/>
    </row>
    <row r="44" spans="1:8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2">
        <v>17.12</v>
      </c>
      <c r="F44" s="46"/>
      <c r="G44" s="33"/>
      <c r="H44" s="33"/>
    </row>
    <row r="45" spans="1:8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2">
        <v>3.25</v>
      </c>
      <c r="F45" s="46"/>
      <c r="G45" s="33"/>
      <c r="H45" s="33"/>
    </row>
    <row r="46" spans="1:8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2">
        <v>0.34</v>
      </c>
      <c r="F46" s="46"/>
      <c r="G46" s="26" t="s">
        <v>59</v>
      </c>
      <c r="H46" s="26">
        <f>E46*125</f>
        <v>42.5</v>
      </c>
    </row>
    <row r="47" spans="1:8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2">
        <v>0.19</v>
      </c>
      <c r="F47" s="46"/>
      <c r="G47" s="33"/>
      <c r="H47" s="33"/>
    </row>
    <row r="48" spans="1:8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2">
        <v>24.07</v>
      </c>
      <c r="F48" s="46"/>
      <c r="G48" s="33"/>
      <c r="H48" s="33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" xr:uid="{0C3C5A54-62B9-4E07-B974-1B010B7DF06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6699-8A8A-45FF-99B6-D6D874293534}">
  <dimension ref="A2:K48"/>
  <sheetViews>
    <sheetView workbookViewId="0">
      <selection activeCell="E7" sqref="E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87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3.47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5.39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5.23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4.79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12.25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8.89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10.86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9.94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25.82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24.97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31.06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29.41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25.82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32.35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46.55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43.27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18.3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9.2799999999999994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10.199999999999999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3.55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3.55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3.55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3.55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16.739999999999998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16.739999999999998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3.18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23.53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2708E1DD-B3F4-48DD-AEC9-C369EA40A6A0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9408-2ACD-491A-B407-ED71F54F0727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86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3.47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5.39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5.23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4.96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6.96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4.79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12.25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8.89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10.86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9.94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25.82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24.97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31.06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29.41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25.82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32.35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46.55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43.27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50.6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0.53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18.3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9.2799999999999994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10.199999999999999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6.54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3.55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3.55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3.55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3.55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2.2999999999999998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16.739999999999998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16.739999999999998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3.18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23.53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AF2B9F1-E8CC-4E65-B31B-4C6D5F3C6C4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AC00-FA88-49C9-93FC-7EAB47B68250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85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3.51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6.18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4.49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5.44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5.28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5.01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7.03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12.37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8.98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10.97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10.039999999999999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26.08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25.22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31.37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29.71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26.08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32.68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47.02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43.71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51.11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18.48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9.3699999999999992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6.61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3.59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3.59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3.59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3.59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3.21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23.77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B35810CF-B0CD-450B-8EC4-5B00B7E638B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41C8-FAC1-4888-B257-047F161D10E7}">
  <dimension ref="A2:K48"/>
  <sheetViews>
    <sheetView workbookViewId="0">
      <selection activeCell="B7" sqref="B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84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3.51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6.18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4.49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5.44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5.28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5.01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7.03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12.37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8.98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10.97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10.039999999999999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26.08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25.22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31.37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29.71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26.08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32.68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47.02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43.71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51.11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18.48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9.3699999999999992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6.61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3.59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3.59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3.59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3.59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16.91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16.91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3.21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23.77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AD2179A-641E-4437-B821-31B574A27539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DA65-D7C2-4E4D-944D-B3624573436D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83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3.51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6.19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4.49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5.45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5.29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5.0199999999999996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7.04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12.38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8.99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10.98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10.050000000000001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26.11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25.25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31.4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29.74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26.11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32.71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47.07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43.75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51.16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9.3800000000000008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10.31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6.62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3.59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3.59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3.59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3.59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16.93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16.93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3.21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23.79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C0CEA974-DD47-44CF-A9FE-57E0E8F8477A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11ED-E970-43B5-9336-A8CCD88ED95A}">
  <dimension ref="A2:K48"/>
  <sheetViews>
    <sheetView topLeftCell="A3"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82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3.52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5.04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4.8499999999999996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12.42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9.02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11.01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10.08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26.19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25.33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31.49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29.83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26.19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32.81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47.21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43.88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51.31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18.559999999999999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9.41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10.34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2.33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3.22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23.86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A5285337-EB7C-45E4-BB10-FBC99A2E17D4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A6D4-378F-4666-89D1-FD3916E36C36}">
  <dimension ref="A2:K48"/>
  <sheetViews>
    <sheetView workbookViewId="0">
      <selection activeCell="A4" sqref="A4:H4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81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3.53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4.51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5.48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5.32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5.05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7.07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4.8600000000000003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12.44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9.0399999999999991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11.03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10.1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26.24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25.38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31.55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29.89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26.24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32.880000000000003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47.3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43.97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51.41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18.600000000000001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9.43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10.36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6.65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3.61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3.61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3.61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3.61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2.33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17.010000000000002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17.010000000000002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3.23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23.91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E05D159A-F4E8-42DA-AC97-F9AA596F333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1CC1-DCE4-45BF-8271-4F59F53ECE3D}">
  <dimension ref="A2:K48"/>
  <sheetViews>
    <sheetView workbookViewId="0">
      <selection activeCell="C7" sqref="C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79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3.52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5.46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5.03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7.05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4.8499999999999996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9.01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10.07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26.16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31.46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26.16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32.78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47.16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43.84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51.26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18.54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10.33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6.63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16.96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16.96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3.22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23.84</v>
      </c>
      <c r="F48" s="32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454A09C1-FF41-4F60-B886-E71A2DAD03C2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0596-241D-4A6C-808D-FA0218D76AB9}">
  <dimension ref="A2:K48"/>
  <sheetViews>
    <sheetView workbookViewId="0">
      <selection activeCell="A2" sqref="A2:H2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80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8" t="s">
        <v>0</v>
      </c>
      <c r="E7" s="9">
        <v>3.53</v>
      </c>
      <c r="F7" s="32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8" t="s">
        <v>0</v>
      </c>
      <c r="E8" s="9">
        <v>6.21</v>
      </c>
      <c r="F8" s="32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8" t="s">
        <v>0</v>
      </c>
      <c r="E9" s="9">
        <v>4.51</v>
      </c>
      <c r="F9" s="32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8" t="s">
        <v>0</v>
      </c>
      <c r="E10" s="9">
        <v>5.47</v>
      </c>
      <c r="F10" s="32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8" t="s">
        <v>0</v>
      </c>
      <c r="E11" s="9">
        <v>5.31</v>
      </c>
      <c r="F11" s="32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8" t="s">
        <v>0</v>
      </c>
      <c r="E12" s="9">
        <v>5.04</v>
      </c>
      <c r="F12" s="32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8" t="s">
        <v>0</v>
      </c>
      <c r="E13" s="9">
        <v>7.06</v>
      </c>
      <c r="F13" s="32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8" t="s">
        <v>0</v>
      </c>
      <c r="E14" s="9">
        <v>4.8600000000000003</v>
      </c>
      <c r="F14" s="32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8" t="s">
        <v>0</v>
      </c>
      <c r="E15" s="9">
        <v>12.42</v>
      </c>
      <c r="F15" s="32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8" t="s">
        <v>0</v>
      </c>
      <c r="E16" s="9">
        <v>9.0299999999999994</v>
      </c>
      <c r="F16" s="32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8" t="s">
        <v>0</v>
      </c>
      <c r="E17" s="42">
        <v>11.02</v>
      </c>
      <c r="F17" s="32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8" t="s">
        <v>0</v>
      </c>
      <c r="E18" s="42">
        <v>10.09</v>
      </c>
      <c r="F18" s="32"/>
      <c r="G18" s="33"/>
      <c r="H18" s="33"/>
      <c r="J18" s="22"/>
    </row>
    <row r="19" spans="1:10" x14ac:dyDescent="0.25">
      <c r="A19" s="34"/>
      <c r="B19" s="64" t="s">
        <v>13</v>
      </c>
      <c r="C19" s="65"/>
      <c r="D19" s="33"/>
      <c r="E19" s="38"/>
      <c r="F19" s="35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26" t="s">
        <v>1</v>
      </c>
      <c r="E20" s="12">
        <v>26.21</v>
      </c>
      <c r="F20" s="32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26" t="s">
        <v>1</v>
      </c>
      <c r="E21" s="12">
        <v>25.35</v>
      </c>
      <c r="F21" s="32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26" t="s">
        <v>1</v>
      </c>
      <c r="E22" s="12">
        <v>31.52</v>
      </c>
      <c r="F22" s="32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26" t="s">
        <v>1</v>
      </c>
      <c r="E23" s="12">
        <v>29.86</v>
      </c>
      <c r="F23" s="32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26" t="s">
        <v>1</v>
      </c>
      <c r="E24" s="12">
        <v>26.21</v>
      </c>
      <c r="F24" s="32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26" t="s">
        <v>1</v>
      </c>
      <c r="E25" s="12">
        <v>32.85</v>
      </c>
      <c r="F25" s="32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26" t="s">
        <v>1</v>
      </c>
      <c r="E26" s="12">
        <v>47.25</v>
      </c>
      <c r="F26" s="32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26" t="s">
        <v>1</v>
      </c>
      <c r="E27" s="12">
        <v>43.93</v>
      </c>
      <c r="F27" s="32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26" t="s">
        <v>1</v>
      </c>
      <c r="E28" s="12">
        <v>51.36</v>
      </c>
      <c r="F28" s="32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9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14">
        <v>0.21</v>
      </c>
      <c r="F30" s="32"/>
      <c r="G30" s="43" t="s">
        <v>57</v>
      </c>
      <c r="H30" s="14"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14">
        <v>0.28999999999999998</v>
      </c>
      <c r="F31" s="32"/>
      <c r="G31" s="26" t="s">
        <v>57</v>
      </c>
      <c r="H31" s="14">
        <v>5.8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14">
        <v>0.25</v>
      </c>
      <c r="F32" s="32"/>
      <c r="G32" s="26" t="s">
        <v>58</v>
      </c>
      <c r="H32" s="14">
        <v>37.5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14">
        <v>0.54</v>
      </c>
      <c r="F33" s="32"/>
      <c r="G33" s="26" t="s">
        <v>57</v>
      </c>
      <c r="H33" s="14"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14">
        <v>18.579999999999998</v>
      </c>
      <c r="F34" s="32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14">
        <v>9.42</v>
      </c>
      <c r="F35" s="32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14">
        <v>10.35</v>
      </c>
      <c r="F36" s="32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14">
        <v>6.64</v>
      </c>
      <c r="F37" s="32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14">
        <v>3.61</v>
      </c>
      <c r="F38" s="32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14">
        <v>3.61</v>
      </c>
      <c r="F39" s="32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14">
        <v>3.61</v>
      </c>
      <c r="F40" s="32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14">
        <v>3.61</v>
      </c>
      <c r="F41" s="32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42">
        <v>2.3199999999999998</v>
      </c>
      <c r="F42" s="32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44">
        <v>16.989999999999998</v>
      </c>
      <c r="F43" s="32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44">
        <v>16.989999999999998</v>
      </c>
      <c r="F44" s="32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42">
        <v>3.23</v>
      </c>
      <c r="F45" s="32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44">
        <v>0.33</v>
      </c>
      <c r="F46" s="32"/>
      <c r="G46" s="26" t="s">
        <v>59</v>
      </c>
      <c r="H46" s="26">
        <v>41.25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42">
        <v>0.19</v>
      </c>
      <c r="F47" s="32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8" t="s">
        <v>3</v>
      </c>
      <c r="E48" s="42">
        <v>23.89</v>
      </c>
      <c r="F48" s="32"/>
      <c r="G48" s="33"/>
      <c r="H48" s="33"/>
      <c r="J48" s="22"/>
    </row>
  </sheetData>
  <mergeCells count="6">
    <mergeCell ref="A2:H2"/>
    <mergeCell ref="B29:C29"/>
    <mergeCell ref="B6:C6"/>
    <mergeCell ref="B19:C19"/>
    <mergeCell ref="A3:H3"/>
    <mergeCell ref="A4:H4"/>
  </mergeCells>
  <dataValidations xWindow="1225" yWindow="649"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1BF96AAF-19C7-473C-84E0-A29ED3EE2657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BD34-EFD3-4077-BCFE-CC42B63283CE}">
  <dimension ref="A2:K48"/>
  <sheetViews>
    <sheetView workbookViewId="0">
      <selection activeCell="G7" sqref="G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104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3.56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6.26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4.59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5.51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5.35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5.09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7.13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4.93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12.55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9.1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11.16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10.199999999999999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8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26.48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25.62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31.87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30.18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26.48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33.19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47.74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44.39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51.91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6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18.77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9.5399999999999991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10.46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6.71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3.65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3.65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3.65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3.65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2.36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17.170000000000002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17.170000000000002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3.26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24.14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2B4C6536-1BC2-4D1B-A36E-C9924246BC61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7AB7-B1E9-4130-918A-D5B96861FDDF}">
  <dimension ref="A2:K48"/>
  <sheetViews>
    <sheetView workbookViewId="0">
      <selection activeCell="E29" sqref="E29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103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6.22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5.48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5.0599999999999996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7.09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12.48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9.0500000000000007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11.09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10.14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48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26.32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25.47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31.68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26.32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32.99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47.46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44.13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51.6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36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18.66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9.48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6.67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17.07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17.07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9BA5A77A-3547-4C69-876B-132D2050B466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536F-E16B-454F-AF2F-4EEA2897BF17}">
  <dimension ref="A2:K48"/>
  <sheetViews>
    <sheetView workbookViewId="0">
      <selection activeCell="B7" sqref="B7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102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5.49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5.07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12.49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10.15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25.5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31.71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30.03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33.020000000000003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47.51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44.17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51.65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18.68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9.49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10.41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6.68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17.09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17.09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24.02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C793043D-5286-4BA4-9BB6-764938CCFF15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DBBF-C8D7-4A34-AA49-DF4E264615E3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101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5.49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5.07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12.49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10.15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25.5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31.71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30.03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33.020000000000003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47.51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44.17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51.65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18.68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9.49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10.41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6.68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17.09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17.09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24.02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C8F2519B-507E-4E81-84BC-75A53AD05CF3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1878-782B-46DD-B457-EB1A98449F70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8.8554687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100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3.54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6.24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4.5599999999999996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5.34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5.08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7.11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4.9000000000000004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12.5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9.07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11.11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10.16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26.38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25.53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31.74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30.06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26.38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33.049999999999997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47.56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44.21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51.7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0.53</v>
      </c>
      <c r="F33" s="46"/>
      <c r="G33" s="26" t="s">
        <v>57</v>
      </c>
      <c r="H33" s="14">
        <f>E33*20</f>
        <v>10.600000000000001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9.5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10.42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6.69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3.63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3.63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3.63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3.63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2.35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17.11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17.11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3.24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24.04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ABC3746-A7BB-4BC8-8838-9BCC4F982160}">
      <formula1>E7=ROUND(E7,2)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A044-05A3-45DE-BCDC-409968EC5C83}">
  <dimension ref="A2:K48"/>
  <sheetViews>
    <sheetView workbookViewId="0">
      <selection activeCell="A3" sqref="A3:H3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99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3.59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6.33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4.62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5.58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5.42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5.15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7.21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4.97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12.68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9.1999999999999993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11.27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10.3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26.75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25.89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32.19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30.49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26.75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33.520000000000003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48.24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44.84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52.43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0.54</v>
      </c>
      <c r="F33" s="46"/>
      <c r="G33" s="26" t="s">
        <v>57</v>
      </c>
      <c r="H33" s="14">
        <f>E33*20</f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18.97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9.6300000000000008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10.57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6.78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3.68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3.68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3.68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3.68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2.38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17.350000000000001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17.350000000000001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3.29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24.38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674E7F3E-5FD2-42CF-AE7F-B5AE51F5790C}">
      <formula1>E7=ROUND(E7,2)</formula1>
    </dataValidation>
  </dataValidations>
  <pageMargins left="0.7" right="0.7" top="0.75" bottom="0.75" header="0.3" footer="0.3"/>
  <pageSetup paperSize="9" orientation="portrait" verticalDpi="0" r:id="rId1"/>
  <ignoredErrors>
    <ignoredError sqref="H32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73EB-13A0-4C41-8856-DF85F52FB4ED}">
  <dimension ref="A2:K48"/>
  <sheetViews>
    <sheetView workbookViewId="0">
      <selection activeCell="A5" sqref="A5"/>
    </sheetView>
  </sheetViews>
  <sheetFormatPr defaultRowHeight="15" x14ac:dyDescent="0.25"/>
  <cols>
    <col min="1" max="1" width="11" customWidth="1"/>
    <col min="2" max="2" width="58.42578125" customWidth="1"/>
    <col min="3" max="3" width="37.42578125" customWidth="1"/>
    <col min="4" max="4" width="19.5703125" customWidth="1"/>
    <col min="5" max="5" width="18" style="40" customWidth="1"/>
    <col min="6" max="6" width="32.5703125" customWidth="1"/>
    <col min="7" max="7" width="13.42578125" customWidth="1"/>
    <col min="8" max="8" width="11.85546875" customWidth="1"/>
    <col min="9" max="9" width="10.7109375" customWidth="1"/>
    <col min="11" max="11" width="9.140625" style="17"/>
  </cols>
  <sheetData>
    <row r="2" spans="1:10" ht="26.25" customHeight="1" x14ac:dyDescent="0.25">
      <c r="A2" s="55" t="s">
        <v>62</v>
      </c>
      <c r="B2" s="55"/>
      <c r="C2" s="55"/>
      <c r="D2" s="55"/>
      <c r="E2" s="55"/>
      <c r="F2" s="55"/>
      <c r="G2" s="55"/>
      <c r="H2" s="55"/>
    </row>
    <row r="3" spans="1:10" ht="26.25" customHeight="1" x14ac:dyDescent="0.25">
      <c r="A3" s="56" t="s">
        <v>78</v>
      </c>
      <c r="B3" s="57"/>
      <c r="C3" s="57"/>
      <c r="D3" s="57"/>
      <c r="E3" s="57"/>
      <c r="F3" s="57"/>
      <c r="G3" s="57"/>
      <c r="H3" s="58"/>
    </row>
    <row r="4" spans="1:10" ht="45" customHeight="1" x14ac:dyDescent="0.25">
      <c r="A4" s="59" t="s">
        <v>98</v>
      </c>
      <c r="B4" s="60"/>
      <c r="C4" s="60"/>
      <c r="D4" s="60"/>
      <c r="E4" s="60"/>
      <c r="F4" s="60"/>
      <c r="G4" s="60"/>
      <c r="H4" s="61"/>
    </row>
    <row r="5" spans="1:10" ht="71.25" customHeight="1" x14ac:dyDescent="0.25">
      <c r="A5" s="27" t="s">
        <v>4</v>
      </c>
      <c r="B5" s="28" t="s">
        <v>73</v>
      </c>
      <c r="C5" s="28" t="s">
        <v>74</v>
      </c>
      <c r="D5" s="29" t="s">
        <v>5</v>
      </c>
      <c r="E5" s="45" t="s">
        <v>64</v>
      </c>
      <c r="F5" s="30" t="s">
        <v>6</v>
      </c>
      <c r="G5" s="41" t="s">
        <v>63</v>
      </c>
      <c r="H5" s="41" t="s">
        <v>64</v>
      </c>
    </row>
    <row r="6" spans="1:10" x14ac:dyDescent="0.25">
      <c r="A6" s="2"/>
      <c r="B6" s="62" t="s">
        <v>12</v>
      </c>
      <c r="C6" s="63"/>
      <c r="D6" s="3"/>
      <c r="E6" s="37"/>
      <c r="F6" s="31"/>
      <c r="G6" s="33"/>
      <c r="H6" s="33"/>
    </row>
    <row r="7" spans="1:10" ht="360.75" customHeight="1" x14ac:dyDescent="0.25">
      <c r="A7" s="11">
        <v>1</v>
      </c>
      <c r="B7" s="6" t="s">
        <v>70</v>
      </c>
      <c r="C7" s="5" t="s">
        <v>52</v>
      </c>
      <c r="D7" s="1" t="s">
        <v>0</v>
      </c>
      <c r="E7" s="50">
        <v>3.6</v>
      </c>
      <c r="F7" s="46"/>
      <c r="G7" s="33"/>
      <c r="H7" s="33"/>
      <c r="J7" s="21"/>
    </row>
    <row r="8" spans="1:10" ht="142.5" customHeight="1" x14ac:dyDescent="0.25">
      <c r="A8" s="11">
        <v>2</v>
      </c>
      <c r="B8" s="6" t="s">
        <v>69</v>
      </c>
      <c r="C8" s="5" t="s">
        <v>76</v>
      </c>
      <c r="D8" s="1" t="s">
        <v>0</v>
      </c>
      <c r="E8" s="50">
        <v>6.34</v>
      </c>
      <c r="F8" s="46"/>
      <c r="G8" s="33"/>
      <c r="H8" s="33"/>
      <c r="J8" s="21"/>
    </row>
    <row r="9" spans="1:10" ht="409.5" customHeight="1" x14ac:dyDescent="0.25">
      <c r="A9" s="11">
        <v>3</v>
      </c>
      <c r="B9" s="6" t="s">
        <v>75</v>
      </c>
      <c r="C9" s="5" t="s">
        <v>53</v>
      </c>
      <c r="D9" s="1" t="s">
        <v>0</v>
      </c>
      <c r="E9" s="50">
        <v>4.63</v>
      </c>
      <c r="F9" s="46"/>
      <c r="G9" s="33"/>
      <c r="H9" s="33"/>
      <c r="J9" s="21"/>
    </row>
    <row r="10" spans="1:10" ht="81" customHeight="1" x14ac:dyDescent="0.25">
      <c r="A10" s="11">
        <v>4</v>
      </c>
      <c r="B10" s="6" t="s">
        <v>68</v>
      </c>
      <c r="C10" s="7" t="s">
        <v>7</v>
      </c>
      <c r="D10" s="1" t="s">
        <v>0</v>
      </c>
      <c r="E10" s="50">
        <v>5.59</v>
      </c>
      <c r="F10" s="46"/>
      <c r="G10" s="33"/>
      <c r="H10" s="33"/>
      <c r="J10" s="21"/>
    </row>
    <row r="11" spans="1:10" ht="81" customHeight="1" x14ac:dyDescent="0.25">
      <c r="A11" s="11">
        <v>5</v>
      </c>
      <c r="B11" s="6" t="s">
        <v>67</v>
      </c>
      <c r="C11" s="5" t="s">
        <v>8</v>
      </c>
      <c r="D11" s="1" t="s">
        <v>0</v>
      </c>
      <c r="E11" s="50">
        <v>5.43</v>
      </c>
      <c r="F11" s="46"/>
      <c r="G11" s="33"/>
      <c r="H11" s="33"/>
      <c r="J11" s="21"/>
    </row>
    <row r="12" spans="1:10" ht="81" customHeight="1" x14ac:dyDescent="0.25">
      <c r="A12" s="10">
        <v>6</v>
      </c>
      <c r="B12" s="6" t="s">
        <v>66</v>
      </c>
      <c r="C12" s="5" t="s">
        <v>9</v>
      </c>
      <c r="D12" s="1" t="s">
        <v>0</v>
      </c>
      <c r="E12" s="50">
        <v>5.16</v>
      </c>
      <c r="F12" s="46"/>
      <c r="G12" s="33"/>
      <c r="H12" s="33"/>
      <c r="J12" s="21"/>
    </row>
    <row r="13" spans="1:10" ht="273.75" customHeight="1" x14ac:dyDescent="0.25">
      <c r="A13" s="10">
        <v>7</v>
      </c>
      <c r="B13" s="6" t="s">
        <v>65</v>
      </c>
      <c r="C13" s="5" t="s">
        <v>54</v>
      </c>
      <c r="D13" s="1" t="s">
        <v>0</v>
      </c>
      <c r="E13" s="50">
        <v>7.22</v>
      </c>
      <c r="F13" s="46"/>
      <c r="G13" s="33"/>
      <c r="H13" s="33"/>
      <c r="J13" s="21"/>
    </row>
    <row r="14" spans="1:10" ht="140.25" customHeight="1" x14ac:dyDescent="0.25">
      <c r="A14" s="10">
        <v>8</v>
      </c>
      <c r="B14" s="6" t="s">
        <v>29</v>
      </c>
      <c r="C14" s="5" t="s">
        <v>10</v>
      </c>
      <c r="D14" s="1" t="s">
        <v>0</v>
      </c>
      <c r="E14" s="50">
        <v>4.9800000000000004</v>
      </c>
      <c r="F14" s="46"/>
      <c r="G14" s="33"/>
      <c r="H14" s="33"/>
      <c r="J14" s="21"/>
    </row>
    <row r="15" spans="1:10" ht="154.5" customHeight="1" x14ac:dyDescent="0.25">
      <c r="A15" s="10">
        <v>9</v>
      </c>
      <c r="B15" s="6" t="s">
        <v>30</v>
      </c>
      <c r="C15" s="5" t="s">
        <v>10</v>
      </c>
      <c r="D15" s="1" t="s">
        <v>0</v>
      </c>
      <c r="E15" s="50">
        <v>12.71</v>
      </c>
      <c r="F15" s="46"/>
      <c r="G15" s="33"/>
      <c r="H15" s="33"/>
      <c r="J15" s="21"/>
    </row>
    <row r="16" spans="1:10" ht="409.5" customHeight="1" x14ac:dyDescent="0.25">
      <c r="A16" s="10">
        <v>10</v>
      </c>
      <c r="B16" s="6" t="s">
        <v>77</v>
      </c>
      <c r="C16" s="5" t="s">
        <v>51</v>
      </c>
      <c r="D16" s="1" t="s">
        <v>0</v>
      </c>
      <c r="E16" s="50">
        <v>9.2200000000000006</v>
      </c>
      <c r="F16" s="46"/>
      <c r="G16" s="33"/>
      <c r="H16" s="33"/>
      <c r="J16" s="17"/>
    </row>
    <row r="17" spans="1:10" ht="81" customHeight="1" x14ac:dyDescent="0.25">
      <c r="A17" s="10">
        <v>11</v>
      </c>
      <c r="B17" s="6" t="s">
        <v>71</v>
      </c>
      <c r="C17" s="7" t="s">
        <v>11</v>
      </c>
      <c r="D17" s="1" t="s">
        <v>0</v>
      </c>
      <c r="E17" s="50">
        <v>11.29</v>
      </c>
      <c r="F17" s="46"/>
      <c r="G17" s="33"/>
      <c r="H17" s="33"/>
      <c r="J17" s="22"/>
    </row>
    <row r="18" spans="1:10" ht="81" customHeight="1" x14ac:dyDescent="0.25">
      <c r="A18" s="10">
        <v>12</v>
      </c>
      <c r="B18" s="6" t="s">
        <v>72</v>
      </c>
      <c r="C18" s="5" t="s">
        <v>9</v>
      </c>
      <c r="D18" s="1" t="s">
        <v>0</v>
      </c>
      <c r="E18" s="50">
        <v>10.32</v>
      </c>
      <c r="F18" s="46"/>
      <c r="G18" s="33"/>
      <c r="H18" s="33"/>
      <c r="J18" s="22"/>
    </row>
    <row r="19" spans="1:10" x14ac:dyDescent="0.25">
      <c r="A19" s="34"/>
      <c r="B19" s="64" t="s">
        <v>13</v>
      </c>
      <c r="C19" s="65"/>
      <c r="D19" s="35"/>
      <c r="E19" s="50"/>
      <c r="F19" s="48"/>
      <c r="G19" s="33"/>
      <c r="H19" s="33"/>
      <c r="J19" s="24"/>
    </row>
    <row r="20" spans="1:10" ht="114" customHeight="1" x14ac:dyDescent="0.25">
      <c r="A20" s="26">
        <v>13</v>
      </c>
      <c r="B20" s="13" t="s">
        <v>31</v>
      </c>
      <c r="C20" s="7" t="s">
        <v>55</v>
      </c>
      <c r="D20" s="49" t="s">
        <v>1</v>
      </c>
      <c r="E20" s="50">
        <v>26.8</v>
      </c>
      <c r="F20" s="46"/>
      <c r="G20" s="33"/>
      <c r="H20" s="33"/>
      <c r="J20" s="23"/>
    </row>
    <row r="21" spans="1:10" ht="114" customHeight="1" x14ac:dyDescent="0.25">
      <c r="A21" s="10">
        <v>14</v>
      </c>
      <c r="B21" s="13" t="s">
        <v>32</v>
      </c>
      <c r="C21" s="7" t="s">
        <v>55</v>
      </c>
      <c r="D21" s="49" t="s">
        <v>1</v>
      </c>
      <c r="E21" s="50">
        <v>25.94</v>
      </c>
      <c r="F21" s="46"/>
      <c r="G21" s="33"/>
      <c r="H21" s="33"/>
      <c r="J21" s="23"/>
    </row>
    <row r="22" spans="1:10" ht="114" customHeight="1" x14ac:dyDescent="0.25">
      <c r="A22" s="10">
        <v>15</v>
      </c>
      <c r="B22" s="13" t="s">
        <v>35</v>
      </c>
      <c r="C22" s="25" t="s">
        <v>14</v>
      </c>
      <c r="D22" s="49" t="s">
        <v>1</v>
      </c>
      <c r="E22" s="50">
        <v>32.25</v>
      </c>
      <c r="F22" s="46"/>
      <c r="G22" s="33"/>
      <c r="H22" s="33"/>
      <c r="J22" s="23"/>
    </row>
    <row r="23" spans="1:10" ht="114" customHeight="1" x14ac:dyDescent="0.25">
      <c r="A23" s="10">
        <v>16</v>
      </c>
      <c r="B23" s="13" t="s">
        <v>36</v>
      </c>
      <c r="C23" s="25" t="s">
        <v>14</v>
      </c>
      <c r="D23" s="49" t="s">
        <v>1</v>
      </c>
      <c r="E23" s="50">
        <v>30.55</v>
      </c>
      <c r="F23" s="46"/>
      <c r="G23" s="33"/>
      <c r="H23" s="33"/>
      <c r="J23" s="23"/>
    </row>
    <row r="24" spans="1:10" ht="114" customHeight="1" x14ac:dyDescent="0.25">
      <c r="A24" s="10">
        <v>17</v>
      </c>
      <c r="B24" s="13" t="s">
        <v>33</v>
      </c>
      <c r="C24" s="25" t="s">
        <v>14</v>
      </c>
      <c r="D24" s="49" t="s">
        <v>1</v>
      </c>
      <c r="E24" s="50">
        <v>26.8</v>
      </c>
      <c r="F24" s="46"/>
      <c r="G24" s="33"/>
      <c r="H24" s="33"/>
      <c r="J24" s="23"/>
    </row>
    <row r="25" spans="1:10" ht="114" customHeight="1" x14ac:dyDescent="0.25">
      <c r="A25" s="10">
        <v>18</v>
      </c>
      <c r="B25" s="13" t="s">
        <v>37</v>
      </c>
      <c r="C25" s="25" t="s">
        <v>14</v>
      </c>
      <c r="D25" s="49" t="s">
        <v>1</v>
      </c>
      <c r="E25" s="50">
        <v>33.590000000000003</v>
      </c>
      <c r="F25" s="46"/>
      <c r="G25" s="33"/>
      <c r="H25" s="33"/>
      <c r="J25" s="23"/>
    </row>
    <row r="26" spans="1:10" ht="114" customHeight="1" x14ac:dyDescent="0.25">
      <c r="A26" s="10">
        <v>19</v>
      </c>
      <c r="B26" s="13" t="s">
        <v>38</v>
      </c>
      <c r="C26" s="25" t="s">
        <v>14</v>
      </c>
      <c r="D26" s="49" t="s">
        <v>1</v>
      </c>
      <c r="E26" s="50">
        <v>48.34</v>
      </c>
      <c r="F26" s="46"/>
      <c r="G26" s="33"/>
      <c r="H26" s="33"/>
      <c r="J26" s="23"/>
    </row>
    <row r="27" spans="1:10" ht="114" customHeight="1" x14ac:dyDescent="0.25">
      <c r="A27" s="10">
        <v>20</v>
      </c>
      <c r="B27" s="13" t="s">
        <v>34</v>
      </c>
      <c r="C27" s="25" t="s">
        <v>14</v>
      </c>
      <c r="D27" s="49" t="s">
        <v>1</v>
      </c>
      <c r="E27" s="50">
        <v>44.93</v>
      </c>
      <c r="F27" s="46"/>
      <c r="G27" s="33"/>
      <c r="H27" s="33"/>
      <c r="J27" s="23"/>
    </row>
    <row r="28" spans="1:10" ht="114" customHeight="1" x14ac:dyDescent="0.25">
      <c r="A28" s="10">
        <v>21</v>
      </c>
      <c r="B28" s="13" t="s">
        <v>39</v>
      </c>
      <c r="C28" s="25" t="s">
        <v>14</v>
      </c>
      <c r="D28" s="49" t="s">
        <v>1</v>
      </c>
      <c r="E28" s="50">
        <v>52.54</v>
      </c>
      <c r="F28" s="46"/>
      <c r="G28" s="33"/>
      <c r="H28" s="33"/>
      <c r="J28" s="23"/>
    </row>
    <row r="29" spans="1:10" x14ac:dyDescent="0.25">
      <c r="A29" s="36"/>
      <c r="B29" s="66" t="s">
        <v>15</v>
      </c>
      <c r="C29" s="66"/>
      <c r="D29" s="36"/>
      <c r="E29" s="50"/>
      <c r="F29" s="36"/>
      <c r="G29" s="33"/>
      <c r="H29" s="33"/>
      <c r="J29" s="24"/>
    </row>
    <row r="30" spans="1:10" ht="108.75" customHeight="1" x14ac:dyDescent="0.25">
      <c r="A30" s="10">
        <v>22</v>
      </c>
      <c r="B30" s="15" t="s">
        <v>27</v>
      </c>
      <c r="C30" s="5" t="s">
        <v>16</v>
      </c>
      <c r="D30" s="1" t="s">
        <v>56</v>
      </c>
      <c r="E30" s="50">
        <v>0.21</v>
      </c>
      <c r="F30" s="46"/>
      <c r="G30" s="43" t="s">
        <v>57</v>
      </c>
      <c r="H30" s="14">
        <f>E30*20</f>
        <v>4.2</v>
      </c>
      <c r="J30" s="23"/>
    </row>
    <row r="31" spans="1:10" ht="108.75" customHeight="1" x14ac:dyDescent="0.25">
      <c r="A31" s="10">
        <v>23</v>
      </c>
      <c r="B31" s="15" t="s">
        <v>28</v>
      </c>
      <c r="C31" s="5" t="s">
        <v>16</v>
      </c>
      <c r="D31" s="1" t="s">
        <v>56</v>
      </c>
      <c r="E31" s="50">
        <v>0.3</v>
      </c>
      <c r="F31" s="46"/>
      <c r="G31" s="26" t="s">
        <v>57</v>
      </c>
      <c r="H31" s="14">
        <f>E31*20</f>
        <v>6</v>
      </c>
      <c r="J31" s="23"/>
    </row>
    <row r="32" spans="1:10" ht="108.75" customHeight="1" x14ac:dyDescent="0.25">
      <c r="A32" s="10">
        <v>24</v>
      </c>
      <c r="B32" s="16" t="s">
        <v>23</v>
      </c>
      <c r="C32" s="5" t="s">
        <v>17</v>
      </c>
      <c r="D32" s="1" t="s">
        <v>56</v>
      </c>
      <c r="E32" s="50">
        <v>0.26</v>
      </c>
      <c r="F32" s="46"/>
      <c r="G32" s="26" t="s">
        <v>58</v>
      </c>
      <c r="H32" s="14">
        <f>E32*150</f>
        <v>39</v>
      </c>
      <c r="J32" s="23"/>
    </row>
    <row r="33" spans="1:10" ht="108.75" customHeight="1" x14ac:dyDescent="0.25">
      <c r="A33" s="10">
        <v>25</v>
      </c>
      <c r="B33" s="16" t="s">
        <v>49</v>
      </c>
      <c r="C33" s="5" t="s">
        <v>17</v>
      </c>
      <c r="D33" s="1" t="s">
        <v>56</v>
      </c>
      <c r="E33" s="50">
        <v>0.54</v>
      </c>
      <c r="F33" s="46"/>
      <c r="G33" s="26" t="s">
        <v>57</v>
      </c>
      <c r="H33" s="14">
        <f>E33*20</f>
        <v>10.8</v>
      </c>
      <c r="J33" s="23"/>
    </row>
    <row r="34" spans="1:10" ht="108.75" customHeight="1" x14ac:dyDescent="0.25">
      <c r="A34" s="10">
        <v>26</v>
      </c>
      <c r="B34" s="6" t="s">
        <v>40</v>
      </c>
      <c r="C34" s="4" t="s">
        <v>22</v>
      </c>
      <c r="D34" s="1" t="s">
        <v>0</v>
      </c>
      <c r="E34" s="50">
        <v>19.010000000000002</v>
      </c>
      <c r="F34" s="46"/>
      <c r="G34" s="33"/>
      <c r="H34" s="33"/>
      <c r="J34" s="23"/>
    </row>
    <row r="35" spans="1:10" ht="108.75" customHeight="1" x14ac:dyDescent="0.25">
      <c r="A35" s="10">
        <v>27</v>
      </c>
      <c r="B35" s="6" t="s">
        <v>24</v>
      </c>
      <c r="C35" s="7" t="s">
        <v>18</v>
      </c>
      <c r="D35" s="1" t="s">
        <v>2</v>
      </c>
      <c r="E35" s="50">
        <v>9.65</v>
      </c>
      <c r="F35" s="46"/>
      <c r="G35" s="33"/>
      <c r="H35" s="33"/>
      <c r="J35" s="23"/>
    </row>
    <row r="36" spans="1:10" ht="108.75" customHeight="1" x14ac:dyDescent="0.25">
      <c r="A36" s="10">
        <v>28</v>
      </c>
      <c r="B36" s="6" t="s">
        <v>25</v>
      </c>
      <c r="C36" s="7" t="s">
        <v>18</v>
      </c>
      <c r="D36" s="1" t="s">
        <v>2</v>
      </c>
      <c r="E36" s="50">
        <v>10.59</v>
      </c>
      <c r="F36" s="46"/>
      <c r="G36" s="33"/>
      <c r="H36" s="33"/>
      <c r="J36" s="23"/>
    </row>
    <row r="37" spans="1:10" ht="108.75" customHeight="1" x14ac:dyDescent="0.25">
      <c r="A37" s="10">
        <v>29</v>
      </c>
      <c r="B37" s="6" t="s">
        <v>26</v>
      </c>
      <c r="C37" s="7" t="s">
        <v>18</v>
      </c>
      <c r="D37" s="1" t="s">
        <v>2</v>
      </c>
      <c r="E37" s="50">
        <v>6.79</v>
      </c>
      <c r="F37" s="46"/>
      <c r="G37" s="33"/>
      <c r="H37" s="33"/>
      <c r="J37" s="23"/>
    </row>
    <row r="38" spans="1:10" ht="108.75" customHeight="1" x14ac:dyDescent="0.25">
      <c r="A38" s="10">
        <v>30</v>
      </c>
      <c r="B38" s="6" t="s">
        <v>41</v>
      </c>
      <c r="C38" s="7" t="s">
        <v>19</v>
      </c>
      <c r="D38" s="1" t="s">
        <v>0</v>
      </c>
      <c r="E38" s="50">
        <v>3.69</v>
      </c>
      <c r="F38" s="46"/>
      <c r="G38" s="33"/>
      <c r="H38" s="33"/>
      <c r="J38" s="23"/>
    </row>
    <row r="39" spans="1:10" ht="108.75" customHeight="1" x14ac:dyDescent="0.25">
      <c r="A39" s="10">
        <v>31</v>
      </c>
      <c r="B39" s="6" t="s">
        <v>42</v>
      </c>
      <c r="C39" s="7" t="s">
        <v>19</v>
      </c>
      <c r="D39" s="1" t="s">
        <v>0</v>
      </c>
      <c r="E39" s="50">
        <v>3.69</v>
      </c>
      <c r="F39" s="46"/>
      <c r="G39" s="33"/>
      <c r="H39" s="33"/>
      <c r="J39" s="23"/>
    </row>
    <row r="40" spans="1:10" ht="108.75" customHeight="1" x14ac:dyDescent="0.25">
      <c r="A40" s="10">
        <v>32</v>
      </c>
      <c r="B40" s="6" t="s">
        <v>43</v>
      </c>
      <c r="C40" s="7" t="s">
        <v>19</v>
      </c>
      <c r="D40" s="1" t="s">
        <v>0</v>
      </c>
      <c r="E40" s="50">
        <v>3.69</v>
      </c>
      <c r="F40" s="46"/>
      <c r="G40" s="33"/>
      <c r="H40" s="33"/>
      <c r="J40" s="23"/>
    </row>
    <row r="41" spans="1:10" ht="108.75" customHeight="1" x14ac:dyDescent="0.25">
      <c r="A41" s="10">
        <v>33</v>
      </c>
      <c r="B41" s="6" t="s">
        <v>44</v>
      </c>
      <c r="C41" s="7" t="s">
        <v>19</v>
      </c>
      <c r="D41" s="1" t="s">
        <v>0</v>
      </c>
      <c r="E41" s="50">
        <v>3.69</v>
      </c>
      <c r="F41" s="46"/>
      <c r="G41" s="33"/>
      <c r="H41" s="33"/>
      <c r="J41" s="23"/>
    </row>
    <row r="42" spans="1:10" ht="108.75" customHeight="1" x14ac:dyDescent="0.25">
      <c r="A42" s="10">
        <v>34</v>
      </c>
      <c r="B42" s="6" t="s">
        <v>45</v>
      </c>
      <c r="C42" s="7" t="s">
        <v>20</v>
      </c>
      <c r="D42" s="1" t="s">
        <v>1</v>
      </c>
      <c r="E42" s="50">
        <v>2.38</v>
      </c>
      <c r="F42" s="46"/>
      <c r="G42" s="33"/>
      <c r="H42" s="33"/>
      <c r="J42" s="22"/>
    </row>
    <row r="43" spans="1:10" ht="126.75" customHeight="1" x14ac:dyDescent="0.25">
      <c r="A43" s="20">
        <v>35</v>
      </c>
      <c r="B43" s="6" t="s">
        <v>60</v>
      </c>
      <c r="C43" s="7" t="s">
        <v>20</v>
      </c>
      <c r="D43" s="18" t="s">
        <v>3</v>
      </c>
      <c r="E43" s="50">
        <v>17.38</v>
      </c>
      <c r="F43" s="46"/>
      <c r="G43" s="33"/>
      <c r="H43" s="33"/>
      <c r="J43" s="22"/>
    </row>
    <row r="44" spans="1:10" ht="128.25" customHeight="1" x14ac:dyDescent="0.25">
      <c r="A44" s="20">
        <v>36</v>
      </c>
      <c r="B44" s="6" t="s">
        <v>61</v>
      </c>
      <c r="C44" s="7" t="s">
        <v>20</v>
      </c>
      <c r="D44" s="1" t="s">
        <v>3</v>
      </c>
      <c r="E44" s="50">
        <v>17.38</v>
      </c>
      <c r="F44" s="46"/>
      <c r="G44" s="33"/>
      <c r="H44" s="33"/>
      <c r="J44" s="22"/>
    </row>
    <row r="45" spans="1:10" ht="108.75" customHeight="1" x14ac:dyDescent="0.25">
      <c r="A45" s="10">
        <v>37</v>
      </c>
      <c r="B45" s="6" t="s">
        <v>46</v>
      </c>
      <c r="C45" s="7" t="s">
        <v>19</v>
      </c>
      <c r="D45" s="1" t="s">
        <v>3</v>
      </c>
      <c r="E45" s="50">
        <v>3.3</v>
      </c>
      <c r="F45" s="46"/>
      <c r="G45" s="33"/>
      <c r="H45" s="33"/>
      <c r="J45" s="22"/>
    </row>
    <row r="46" spans="1:10" ht="108.75" customHeight="1" x14ac:dyDescent="0.25">
      <c r="A46" s="20">
        <v>38</v>
      </c>
      <c r="B46" s="19" t="s">
        <v>50</v>
      </c>
      <c r="C46" s="7" t="s">
        <v>21</v>
      </c>
      <c r="D46" s="1" t="s">
        <v>2</v>
      </c>
      <c r="E46" s="50">
        <v>0.34</v>
      </c>
      <c r="F46" s="46"/>
      <c r="G46" s="26" t="s">
        <v>59</v>
      </c>
      <c r="H46" s="26">
        <f>E46*125</f>
        <v>42.5</v>
      </c>
      <c r="J46" s="22"/>
    </row>
    <row r="47" spans="1:10" ht="108.75" customHeight="1" x14ac:dyDescent="0.25">
      <c r="A47" s="10">
        <v>39</v>
      </c>
      <c r="B47" s="6" t="s">
        <v>47</v>
      </c>
      <c r="C47" s="7" t="s">
        <v>19</v>
      </c>
      <c r="D47" s="1" t="s">
        <v>2</v>
      </c>
      <c r="E47" s="50">
        <v>0.19</v>
      </c>
      <c r="F47" s="46"/>
      <c r="G47" s="33"/>
      <c r="H47" s="33"/>
      <c r="J47" s="22"/>
    </row>
    <row r="48" spans="1:10" ht="108.75" customHeight="1" x14ac:dyDescent="0.25">
      <c r="A48" s="10">
        <v>40</v>
      </c>
      <c r="B48" s="6" t="s">
        <v>48</v>
      </c>
      <c r="C48" s="7" t="s">
        <v>19</v>
      </c>
      <c r="D48" s="1" t="s">
        <v>3</v>
      </c>
      <c r="E48" s="50">
        <v>24.43</v>
      </c>
      <c r="F48" s="46"/>
      <c r="G48" s="33"/>
      <c r="H48" s="33"/>
      <c r="J48" s="22"/>
    </row>
  </sheetData>
  <mergeCells count="6">
    <mergeCell ref="B29:C29"/>
    <mergeCell ref="A2:H2"/>
    <mergeCell ref="A3:H3"/>
    <mergeCell ref="A4:H4"/>
    <mergeCell ref="B6:C6"/>
    <mergeCell ref="B19:C1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7:E16 E20:E28 J7:J16 J20:J28" xr:uid="{AF3F58C3-234C-4551-BBCC-F3E1B3083FF9}">
      <formula1>E7=ROUND(E7,2)</formula1>
    </dataValidation>
  </dataValidations>
  <pageMargins left="0.7" right="0.7" top="0.75" bottom="0.75" header="0.3" footer="0.3"/>
  <pageSetup paperSize="9" orientation="portrait" verticalDpi="0" r:id="rId1"/>
  <ignoredErrors>
    <ignoredError sqref="H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C206B2222674EB46C739756840282" ma:contentTypeVersion="4" ma:contentTypeDescription="Create a new document." ma:contentTypeScope="" ma:versionID="117b325e0b74d03855439602ac9e82d0">
  <xsd:schema xmlns:xsd="http://www.w3.org/2001/XMLSchema" xmlns:xs="http://www.w3.org/2001/XMLSchema" xmlns:p="http://schemas.microsoft.com/office/2006/metadata/properties" xmlns:ns3="7be571c6-ade1-4c04-b2e9-e4d0cf6efc0f" targetNamespace="http://schemas.microsoft.com/office/2006/metadata/properties" ma:root="true" ma:fieldsID="8a862348995a5931d0f62ea81ef5ef69" ns3:_="">
    <xsd:import namespace="7be571c6-ade1-4c04-b2e9-e4d0cf6efc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571c6-ade1-4c04-b2e9-e4d0cf6ef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5E4C03-765C-4CA6-A89E-1AE8621CFE85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7be571c6-ade1-4c04-b2e9-e4d0cf6efc0f"/>
  </ds:schemaRefs>
</ds:datastoreItem>
</file>

<file path=customXml/itemProps2.xml><?xml version="1.0" encoding="utf-8"?>
<ds:datastoreItem xmlns:ds="http://schemas.openxmlformats.org/officeDocument/2006/customXml" ds:itemID="{558CA13D-5BD2-4F43-8BDB-B84A1B4F2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571c6-ade1-4c04-b2e9-e4d0cf6ef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D2635-C8E1-4036-816E-D7700B8B10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STUDENI 2025.</vt:lpstr>
      <vt:lpstr>LISTOPAD 2025.</vt:lpstr>
      <vt:lpstr>RUJAN 2025.</vt:lpstr>
      <vt:lpstr>KOLOVOZ 2025.</vt:lpstr>
      <vt:lpstr>SRPANJ 2025.</vt:lpstr>
      <vt:lpstr>LIPANJ 2025.</vt:lpstr>
      <vt:lpstr>SVIBANJ 2025.</vt:lpstr>
      <vt:lpstr>TRAVANJ 2025.</vt:lpstr>
      <vt:lpstr>OŽUJAK 2025.</vt:lpstr>
      <vt:lpstr>VELJAČA 2025.</vt:lpstr>
      <vt:lpstr>SIJEČANJ 2025.</vt:lpstr>
      <vt:lpstr>PROSINAC 2024.</vt:lpstr>
      <vt:lpstr>STUDENI 2024.</vt:lpstr>
      <vt:lpstr>LISTOPAD 2024.</vt:lpstr>
      <vt:lpstr>RUJAN 2024.</vt:lpstr>
      <vt:lpstr>KOLOVOZ 2024.</vt:lpstr>
      <vt:lpstr>SRPANJ 2024.</vt:lpstr>
      <vt:lpstr>LIPANJ 2024.</vt:lpstr>
      <vt:lpstr>SVIBANJ 2024.</vt:lpstr>
      <vt:lpstr>TRAVANJ 2024.</vt:lpstr>
      <vt:lpstr>OŽUJAK 2024.</vt:lpstr>
      <vt:lpstr>VELJAČA 2024.</vt:lpstr>
      <vt:lpstr>SIJEČANJ 2024.</vt:lpstr>
      <vt:lpstr>PROSINAC 2023.</vt:lpstr>
      <vt:lpstr>STUDENI 2023.</vt:lpstr>
      <vt:lpstr>LISTOPAD 2023.</vt:lpstr>
      <vt:lpstr>RUJAN 2023.</vt:lpstr>
      <vt:lpstr>KOLOVOZ 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Saša Cindrić</cp:lastModifiedBy>
  <cp:lastPrinted>2020-03-05T07:58:53Z</cp:lastPrinted>
  <dcterms:created xsi:type="dcterms:W3CDTF">2018-05-04T11:25:16Z</dcterms:created>
  <dcterms:modified xsi:type="dcterms:W3CDTF">2025-10-14T07:43:00Z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0x0101002D2C206B2222674EB46C739756840282</vt:lpwstr>
  </property>
</Properties>
</file>